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760"/>
  </bookViews>
  <sheets>
    <sheet name="ข้อมูลพื้นฐาน" sheetId="1" r:id="rId1"/>
    <sheet name="สรุป 2_63" sheetId="3" r:id="rId2"/>
    <sheet name="Sheet2" sheetId="2" r:id="rId3"/>
  </sheets>
  <definedNames>
    <definedName name="_xlnm.Print_Titles" localSheetId="0">ข้อมูลพื้นฐาน!$1:$3</definedName>
  </definedNames>
  <calcPr calcId="125725"/>
  <pivotCaches>
    <pivotCache cacheId="235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1" i="1"/>
  <c r="J21"/>
  <c r="K21"/>
  <c r="L21"/>
  <c r="H21"/>
  <c r="K59" l="1"/>
  <c r="J59"/>
  <c r="I59"/>
  <c r="H59"/>
  <c r="G59"/>
  <c r="F59"/>
  <c r="E59"/>
  <c r="A24" i="2" l="1"/>
</calcChain>
</file>

<file path=xl/sharedStrings.xml><?xml version="1.0" encoding="utf-8"?>
<sst xmlns="http://schemas.openxmlformats.org/spreadsheetml/2006/main" count="747" uniqueCount="197">
  <si>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</si>
  <si>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</si>
  <si>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</si>
  <si>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</si>
  <si>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</si>
  <si>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</si>
  <si>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</si>
  <si>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</si>
  <si>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</si>
  <si>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</si>
  <si>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</si>
  <si>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</si>
  <si>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</si>
  <si>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</si>
  <si>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</si>
  <si>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</si>
  <si>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</si>
  <si>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</si>
  <si>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</si>
  <si>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</si>
  <si>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</si>
  <si>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</si>
  <si>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</si>
  <si>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</si>
  <si>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</si>
  <si>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</si>
  <si>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</si>
  <si>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</si>
  <si>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</si>
  <si>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</si>
  <si>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</si>
  <si>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</si>
  <si>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</si>
  <si>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</si>
  <si>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</si>
  <si>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</si>
  <si>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</si>
  <si>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</si>
  <si>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</si>
  <si>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</si>
  <si>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</si>
  <si>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</si>
  <si>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</si>
  <si>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</si>
  <si>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</si>
  <si>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</si>
  <si>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</si>
  <si>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</si>
  <si>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</si>
  <si>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</si>
  <si>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</si>
  <si>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</si>
  <si>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</si>
  <si>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</si>
  <si>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</si>
  <si>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</si>
  <si>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</si>
  <si>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</si>
  <si>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</si>
  <si>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</si>
  <si>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</si>
  <si>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</si>
  <si>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</si>
  <si>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</si>
  <si>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</si>
  <si>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</si>
  <si>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</si>
  <si>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</si>
  <si>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</si>
  <si>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</si>
  <si>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</si>
  <si>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</si>
  <si>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</si>
  <si>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</si>
  <si>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</si>
  <si>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</si>
  <si>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</si>
  <si>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</si>
  <si>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</si>
  <si>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</si>
  <si>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</si>
  <si>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</si>
  <si>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</si>
  <si>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</si>
  <si>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</si>
  <si>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</si>
  <si>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</si>
  <si>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</si>
  <si>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</si>
  <si>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</si>
  <si>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</si>
  <si>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</si>
  <si>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</si>
  <si>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</si>
  <si>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</si>
  <si>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</si>
  <si>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</si>
  <si>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</si>
  <si>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</si>
  <si>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</si>
  <si>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</si>
  <si>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</si>
  <si>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</si>
  <si>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</si>
  <si>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</si>
  <si>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</si>
  <si>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</si>
  <si>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</si>
  <si>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</si>
  <si>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</si>
  <si>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</si>
  <si>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</si>
  <si>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</si>
  <si>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</si>
  <si>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</si>
  <si>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</si>
  <si>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</si>
  <si>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</si>
  <si>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</si>
  <si>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</si>
  <si>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</si>
  <si>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</si>
  <si>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</si>
  <si>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</si>
  <si>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ล้านบาท</t>
  </si>
  <si>
    <t>บาท/คน</t>
  </si>
  <si>
    <t>ไร่</t>
  </si>
  <si>
    <t>ตัน</t>
  </si>
  <si>
    <t>ครัวเรือน</t>
  </si>
  <si>
    <t>กก.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</si>
  <si>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</si>
  <si>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</si>
  <si>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</si>
  <si>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</si>
  <si>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</si>
  <si>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</si>
  <si>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-</t>
  </si>
  <si>
    <t>หมายเลข</t>
  </si>
  <si>
    <t>วัน</t>
  </si>
  <si>
    <t>บาท/คน/วัน</t>
  </si>
  <si>
    <t>ร้อยละ</t>
  </si>
  <si>
    <t>คน/ตร.กม.</t>
  </si>
  <si>
    <t>หลัง</t>
  </si>
  <si>
    <t>ทะเบียน</t>
  </si>
  <si>
    <t>บาท/วัน</t>
  </si>
  <si>
    <t>คะแนน </t>
  </si>
  <si>
    <t>รูป</t>
  </si>
  <si>
    <t>เตียง</t>
  </si>
  <si>
    <t>จำนวน</t>
  </si>
  <si>
    <t>คดี</t>
  </si>
  <si>
    <t>ลบ.ม.</t>
  </si>
  <si>
    <t>ตันต่อวัน</t>
  </si>
  <si>
    <t>มิลลิเมตร</t>
  </si>
  <si>
    <t>หน่วย</t>
  </si>
  <si>
    <t>N/A</t>
  </si>
  <si>
    <t>สนง.คณะกรรมการพัฒนาการเศรษฐกิจและสังคมแห่งชาติ</t>
  </si>
  <si>
    <t>สำนักงานเกษตรจังหวัดสุโขทัย</t>
  </si>
  <si>
    <t>สำนักงานประมงจังหวัดสุโขทัย</t>
  </si>
  <si>
    <t>ธกส.จังหวัดสุโขทัย</t>
  </si>
  <si>
    <t>สำนักงานอุตสาหกรรมจังหวัดสุโขทัย</t>
  </si>
  <si>
    <t>การไฟฟ้าส่วนภูมิภาคจังหวัดสุโขทัย</t>
  </si>
  <si>
    <t>ตำรวจภูธรจังหวัดสุโขทัย</t>
  </si>
  <si>
    <t>สำนักงานดัชนีเศรษฐกิจการค้ากระทรวงพาณิชย์</t>
  </si>
  <si>
    <t>บริษัท ทีโอที จำกัด (มหาชน)</t>
  </si>
  <si>
    <t>สำนักงานสถิติแห่งชาติ</t>
  </si>
  <si>
    <t>กรมการท่องเที่ยว</t>
  </si>
  <si>
    <t>ธนาคารแห่งประเทศไทย</t>
  </si>
  <si>
    <t>สำนักงานสหกรณ์จังหวัดสุโขทัย</t>
  </si>
  <si>
    <t>สำนักงานส่งเสริมการปกครองท้องถิ่นจังหวัดสุโขทัย</t>
  </si>
  <si>
    <t>สำนักงานสรรพากรพื้นที่สุโขทัย</t>
  </si>
  <si>
    <t>สำนักงานสรรพสามิตพื้นที่สุโขทัย</t>
  </si>
  <si>
    <t>สำนักงานพาณิชย์จังหวัดสุโขทัย</t>
  </si>
  <si>
    <t>กรมการปกครอง กระทรวงมหาดไทย</t>
  </si>
  <si>
    <t>สำนักงานสาธาณสุขจังหวัดสุโขทัย</t>
  </si>
  <si>
    <t>ที่ทำการปกครองจังหวัดสุโขทัย</t>
  </si>
  <si>
    <t>สำนักงานสถิติจังหวัดสุโขทัย</t>
  </si>
  <si>
    <t>สำนักงานแรงงานจังหวัดสุโขทัย</t>
  </si>
  <si>
    <t>สำนักงานสาธารณสุขจังหวัดสุโขทัย</t>
  </si>
  <si>
    <t>สำนักงานส่งเสริมการปกครองท้องถิ่นจังหวัดสุโขทัย,สำนักงานเขตพื้นที่การศึกษาประถมศึกษา/มัธยาศึกษา</t>
  </si>
  <si>
    <t>สำนักงานคณะกรรมการการอุดมศึกษา</t>
  </si>
  <si>
    <t>สำนักงานส่งเสริมการศึกษานอกระบบและการศึกษาตามอัธยาศัย</t>
  </si>
  <si>
    <t>สำนักงานพระพุทธศาสนาจังหวัดสุโขทัย</t>
  </si>
  <si>
    <t>สำนักงานประกันสังคมจังหวัดสุโขทัย</t>
  </si>
  <si>
    <t>สำนักงานพัฒนาสังคมและความมั่นคงของมนุษย์จังหวัดสุโขทัย</t>
  </si>
  <si>
    <t>โครงการชลประทานจังหวัดสุโขทัย</t>
  </si>
  <si>
    <t>สนง.ทรัพยากรธรรมชาติและสิ่งแวดล้อม จ.สุโขทัย</t>
  </si>
  <si>
    <t>สำนักงานเศรษฐกิจการเกษตร</t>
  </si>
  <si>
    <t>สถานีตรวจอากาศจังหวัดสุโขทัย</t>
  </si>
  <si>
    <t>การประปาส่วนภูมิภาคจังหวัดสุโขทัย</t>
  </si>
  <si>
    <t>กรมควบคุมมลพิษ</t>
  </si>
  <si>
    <t>สนง.ป้องกันและบรรเทาสาธารณภัยจังหวัดสุโขทัย</t>
  </si>
  <si>
    <r>
      <t xml:space="preserve">รายการชุดข้อมูลพื้นฐาน </t>
    </r>
    <r>
      <rPr>
        <b/>
        <sz val="14"/>
        <color rgb="FFFF0000"/>
        <rFont val="TH SarabunPSK"/>
        <family val="2"/>
      </rPr>
      <t xml:space="preserve">(ตามเล่มแผนพัฒนาสถิติระดับจังหวัดฉบับที่ 2 ) </t>
    </r>
    <r>
      <rPr>
        <b/>
        <sz val="14"/>
        <rFont val="TH SarabunPSK"/>
        <family val="2"/>
      </rPr>
      <t>ข้อมูล ณ. วันที่ 1 กันยายน 2563</t>
    </r>
  </si>
  <si>
    <t>Row Labels</t>
  </si>
  <si>
    <t>Grand Total</t>
  </si>
  <si>
    <t>Count of รายการข้อมูลพื้นฐาน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</si>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</sst>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9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name val="TH SarabunPSK"/>
      <family val="2"/>
    </font>
    <font>
      <b/>
      <sz val="14"/>
      <color rgb="FFFF0000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4"/>
      <name val="TH SarabunPSK"/>
      <family val="2"/>
    </font>
    <font>
      <sz val="10"/>
      <color theme="1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6" fillId="0" borderId="0" xfId="0" applyFont="1" applyFill="1" applyAlignment="1">
      <alignment vertical="center"/>
    </xf>
    <xf numFmtId="0" fontId="2" fillId="0" borderId="0" xfId="0" applyFont="1" applyAlignment="1"/>
    <xf numFmtId="0" fontId="6" fillId="3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187" fontId="2" fillId="0" borderId="1" xfId="1" applyNumberFormat="1" applyFont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188" fontId="2" fillId="0" borderId="1" xfId="1" applyNumberFormat="1" applyFont="1" applyBorder="1" applyAlignment="1">
      <alignment horizontal="right" vertical="center" wrapText="1"/>
    </xf>
    <xf numFmtId="188" fontId="2" fillId="3" borderId="1" xfId="1" applyNumberFormat="1" applyFont="1" applyFill="1" applyBorder="1" applyAlignment="1">
      <alignment horizontal="right" vertical="center" wrapText="1"/>
    </xf>
    <xf numFmtId="188" fontId="2" fillId="0" borderId="1" xfId="1" applyNumberFormat="1" applyFont="1" applyBorder="1" applyAlignment="1">
      <alignment horizontal="left" vertical="center" wrapText="1"/>
    </xf>
    <xf numFmtId="188" fontId="2" fillId="3" borderId="1" xfId="1" applyNumberFormat="1" applyFont="1" applyFill="1" applyBorder="1" applyAlignment="1">
      <alignment horizontal="left" vertical="center" wrapText="1"/>
    </xf>
    <xf numFmtId="43" fontId="2" fillId="3" borderId="1" xfId="1" applyNumberFormat="1" applyFont="1" applyFill="1" applyBorder="1" applyAlignment="1">
      <alignment horizontal="left" vertical="center" wrapText="1"/>
    </xf>
    <xf numFmtId="43" fontId="2" fillId="3" borderId="1" xfId="1" applyNumberFormat="1" applyFont="1" applyFill="1" applyBorder="1" applyAlignment="1">
      <alignment horizontal="right" vertical="center" wrapText="1"/>
    </xf>
    <xf numFmtId="189" fontId="2" fillId="3" borderId="1" xfId="1" applyNumberFormat="1" applyFont="1" applyFill="1" applyBorder="1" applyAlignment="1">
      <alignment horizontal="left" vertical="center" wrapText="1"/>
    </xf>
    <xf numFmtId="189" fontId="2" fillId="3" borderId="1" xfId="1" applyNumberFormat="1" applyFont="1" applyFill="1" applyBorder="1" applyAlignment="1">
      <alignment horizontal="right" vertical="center" wrapText="1"/>
    </xf>
    <xf numFmtId="43" fontId="2" fillId="0" borderId="1" xfId="1" applyNumberFormat="1" applyFont="1" applyBorder="1" applyAlignment="1">
      <alignment horizontal="right" vertical="center" wrapText="1"/>
    </xf>
    <xf numFmtId="189" fontId="2" fillId="0" borderId="1" xfId="1" applyNumberFormat="1" applyFont="1" applyBorder="1" applyAlignment="1">
      <alignment horizontal="left" vertical="center" wrapText="1"/>
    </xf>
    <xf numFmtId="189" fontId="2" fillId="0" borderId="1" xfId="1" applyNumberFormat="1" applyFont="1" applyBorder="1" applyAlignment="1">
      <alignment horizontal="right" vertical="center" wrapText="1"/>
    </xf>
    <xf numFmtId="43" fontId="2" fillId="4" borderId="1" xfId="1" applyNumberFormat="1" applyFont="1" applyFill="1" applyBorder="1" applyAlignment="1">
      <alignment horizontal="right" vertical="center" wrapText="1"/>
    </xf>
    <xf numFmtId="187" fontId="7" fillId="3" borderId="1" xfId="1" applyNumberFormat="1" applyFont="1" applyFill="1" applyBorder="1" applyAlignment="1">
      <alignment horizontal="right" vertical="center" wrapText="1"/>
    </xf>
    <xf numFmtId="187" fontId="7" fillId="0" borderId="1" xfId="1" applyNumberFormat="1" applyFont="1" applyBorder="1" applyAlignment="1">
      <alignment horizontal="right" vertical="center" wrapText="1"/>
    </xf>
    <xf numFmtId="188" fontId="7" fillId="3" borderId="1" xfId="1" applyNumberFormat="1" applyFont="1" applyFill="1" applyBorder="1" applyAlignment="1">
      <alignment horizontal="right" vertical="center" wrapText="1"/>
    </xf>
    <xf numFmtId="188" fontId="8" fillId="3" borderId="1" xfId="1" applyNumberFormat="1" applyFont="1" applyFill="1" applyBorder="1" applyAlignment="1">
      <alignment horizontal="left" vertical="center" wrapText="1"/>
    </xf>
    <xf numFmtId="188" fontId="8" fillId="3" borderId="1" xfId="1" applyNumberFormat="1" applyFont="1" applyFill="1" applyBorder="1" applyAlignment="1">
      <alignment horizontal="right" vertical="center" wrapText="1"/>
    </xf>
    <xf numFmtId="187" fontId="8" fillId="3" borderId="1" xfId="1" applyNumberFormat="1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5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603475115742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0">
        <s v="ล้านบาท"/>
        <s v="บาท/คน"/>
        <s v="ไร่"/>
        <s v="ตัน"/>
        <s v="ครัวเรือน"/>
        <s v="กก.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คะแนน 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0">
      <sharedItems containsBlank="1" containsMixedTypes="1" containsNumber="1" minValue="0.2" maxValue="12432628697"/>
    </cacheField>
    <cacheField name="2556" numFmtId="0">
      <sharedItems containsMixedTypes="1" containsNumber="1" minValue="0" maxValue="13380321630"/>
    </cacheField>
    <cacheField name="2557" numFmtId="0">
      <sharedItems containsMixedTypes="1" containsNumber="1" minValue="0" maxValue="14500356130"/>
    </cacheField>
    <cacheField name="2558" numFmtId="0">
      <sharedItems containsMixedTypes="1" containsNumber="1" minValue="-0.1" maxValue="14207785626"/>
    </cacheField>
    <cacheField name="2559" numFmtId="0">
      <sharedItems containsMixedTypes="1" containsNumber="1" minValue="-0.2" maxValue="15084399630"/>
    </cacheField>
    <cacheField name="2560" numFmtId="0">
      <sharedItems containsMixedTypes="1" containsNumber="1" minValue="-0.2" maxValue="15096873759"/>
    </cacheField>
    <cacheField name="2561" numFmtId="0">
      <sharedItems containsBlank="1" containsMixedTypes="1" containsNumber="1" minValue="-0.3" maxValue="5007221964.4699993"/>
    </cacheField>
    <cacheField name="2562" numFmtId="0">
      <sharedItems containsMixedTypes="1" containsNumber="1" minValue="-0.37" maxValue="8201631564.3399992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6">
        <s v="สนง.คณะกรรมการพัฒนาการเศรษฐกิจและสังคมแห่งชาติ"/>
        <s v="สำนักงานเกษตรจังหวัดสุโขทัย"/>
        <s v="สำนักงานประมงจังหวัดสุโขทัย"/>
        <s v="ธกส.จังหวัดสุโขทัย"/>
        <s v="สำนักงานอุตสาหกรรมจังหวัดสุโขทัย"/>
        <s v="การไฟฟ้าส่วนภูมิภาคจังหวัดสุโขทัย"/>
        <s v="ตำรวจภูธรจังหวัดสุโขทัย"/>
        <s v="สำนักงานดัชนีเศรษฐกิจการค้ากระทรวงพาณิชย์"/>
        <s v="บริษัท ทีโอที จำกัด (มหาชน)"/>
        <s v="สำนักงานสถิติแห่งชาติ"/>
        <s v="กรมการท่องเที่ยว"/>
        <s v="ธนาคารแห่งประเทศไทย"/>
        <s v="สำนักงานสหกรณ์จังหวัดสุโขทัย"/>
        <s v="สำนักงานส่งเสริมการปกครองท้องถิ่นจังหวัดสุโขทัย"/>
        <s v="สำนักงานสรรพากรพื้นที่สุโขทัย"/>
        <s v="สำนักงานสรรพสามิตพื้นที่สุโขทัย"/>
        <s v="สำนักงานพาณิชย์จังหวัดสุโขทัย"/>
        <s v="กรมการปกครอง กระทรวงมหาดไทย"/>
        <s v="สำนักงานสาธาณสุขจังหวัดสุโขทัย"/>
        <s v="ที่ทำการปกครองจังหวัดสุโขทัย"/>
        <s v="สำนักงานสถิติจังหวัดสุโขทัย"/>
        <s v="สำนักงานแรงงานจังหวัดสุโขทัย"/>
        <s v="สำนักงานสาธารณสุขจังหวัดสุโขทัย"/>
        <s v="สำนักงานส่งเสริมการปกครองท้องถิ่นจังหวัดสุโขทัย,สำนักงานเขตพื้นที่การศึกษาประถมศึกษา/มัธยาศึกษา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"/>
        <s v="สำนักงานพระพุทธศาสนาจังหวัดสุโขทัย"/>
        <s v="สำนักงานประกันสังคมจังหวัดสุโขทัย"/>
        <s v="สำนักงานพัฒนาสังคมและความมั่นคงของมนุษย์จังหวัดสุโขทัย"/>
        <s v="โครงการชลประทานจังหวัดสุโขทัย"/>
        <s v="สนง.ทรัพยากรธรรมชาติและสิ่งแวดล้อม จ.สุโขทัย"/>
        <s v="สำนักงานเศรษฐกิจการเกษตร"/>
        <s v="สถานีตรวจอากาศจังหวัดสุโขทัย"/>
        <s v="การประปาส่วนภูมิภาคจังหวัดสุโขทัย"/>
        <s v="กรมควบคุมมลพิษ"/>
        <s v="สนง.ป้องกันและบรรเทาสาธารณภัยจังหวัดสุโขทั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46521.682105"/>
    <n v="47875.233274999999"/>
    <n v="44095.652783999998"/>
    <n v="43373.393167000002"/>
    <n v="41652.503956"/>
    <n v="45153.103587999998"/>
    <n v="50384"/>
    <s v="-"/>
    <m/>
    <m/>
    <x v="0"/>
  </r>
  <r>
    <x v="0"/>
    <x v="1"/>
    <x v="1"/>
    <n v="74277.928999999989"/>
    <n v="76659.362999999998"/>
    <n v="73663"/>
    <n v="71578"/>
    <n v="70211"/>
    <n v="74960"/>
    <n v="82147"/>
    <s v="-"/>
    <m/>
    <m/>
    <x v="0"/>
  </r>
  <r>
    <x v="0"/>
    <x v="2"/>
    <x v="0"/>
    <n v="21249.147294999999"/>
    <n v="22083.975270000003"/>
    <n v="18129.834003"/>
    <n v="15089"/>
    <n v="13059"/>
    <n v="15055"/>
    <n v="17543"/>
    <s v="-"/>
    <m/>
    <m/>
    <x v="0"/>
  </r>
  <r>
    <x v="0"/>
    <x v="3"/>
    <x v="0"/>
    <n v="2367.3133090000001"/>
    <n v="2720.090232"/>
    <n v="5957"/>
    <n v="5286"/>
    <n v="6343"/>
    <n v="5783"/>
    <n v="6080"/>
    <s v="-"/>
    <m/>
    <m/>
    <x v="0"/>
  </r>
  <r>
    <x v="0"/>
    <x v="4"/>
    <x v="0"/>
    <n v="414.59948100000003"/>
    <n v="427.772288"/>
    <n v="456.205262"/>
    <n v="483.73220600000002"/>
    <n v="540"/>
    <n v="628"/>
    <n v="705"/>
    <s v="-"/>
    <m/>
    <m/>
    <x v="0"/>
  </r>
  <r>
    <x v="0"/>
    <x v="5"/>
    <x v="2"/>
    <n v="1823264"/>
    <n v="1823052"/>
    <n v="1823938"/>
    <n v="1824927"/>
    <n v="1824285"/>
    <n v="1824285"/>
    <n v="2017952"/>
    <n v="2015026"/>
    <m/>
    <m/>
    <x v="1"/>
  </r>
  <r>
    <x v="0"/>
    <x v="6"/>
    <x v="2"/>
    <n v="1214979"/>
    <n v="1215253"/>
    <n v="1215015"/>
    <n v="1215165"/>
    <n v="1215144"/>
    <n v="1181797"/>
    <n v="1191723"/>
    <n v="1209371"/>
    <m/>
    <m/>
    <x v="1"/>
  </r>
  <r>
    <x v="0"/>
    <x v="7"/>
    <x v="2"/>
    <n v="393664"/>
    <n v="393502"/>
    <n v="393530"/>
    <n v="394518"/>
    <n v="394049"/>
    <n v="579896"/>
    <n v="512948"/>
    <n v="497560"/>
    <m/>
    <m/>
    <x v="1"/>
  </r>
  <r>
    <x v="0"/>
    <x v="8"/>
    <x v="2"/>
    <n v="127612"/>
    <n v="127471"/>
    <n v="128331"/>
    <n v="128237"/>
    <n v="128067"/>
    <n v="159361"/>
    <n v="292580"/>
    <n v="287336"/>
    <m/>
    <m/>
    <x v="1"/>
  </r>
  <r>
    <x v="0"/>
    <x v="9"/>
    <x v="2"/>
    <n v="9413"/>
    <n v="9372"/>
    <n v="9548"/>
    <n v="9535"/>
    <n v="9552"/>
    <n v="22281"/>
    <n v="7304"/>
    <n v="7362"/>
    <m/>
    <m/>
    <x v="1"/>
  </r>
  <r>
    <x v="0"/>
    <x v="10"/>
    <x v="3"/>
    <n v="846048.8"/>
    <n v="773372.6"/>
    <n v="741569.9"/>
    <n v="520519.7"/>
    <n v="622547.4"/>
    <n v="706280"/>
    <n v="693139"/>
    <n v="748311"/>
    <m/>
    <m/>
    <x v="1"/>
  </r>
  <r>
    <x v="0"/>
    <x v="11"/>
    <x v="3"/>
    <n v="673782349.79999995"/>
    <n v="467917036.60000002"/>
    <n v="302987151.5"/>
    <n v="137061304"/>
    <n v="333124536.19999999"/>
    <n v="325248000"/>
    <n v="326603"/>
    <n v="24241"/>
    <m/>
    <m/>
    <x v="1"/>
  </r>
  <r>
    <x v="0"/>
    <x v="12"/>
    <x v="3"/>
    <n v="744"/>
    <n v="737.4"/>
    <n v="720"/>
    <n v="689.4"/>
    <n v="659.56"/>
    <n v="683.82"/>
    <n v="632.72"/>
    <n v="694.7"/>
    <m/>
    <m/>
    <x v="1"/>
  </r>
  <r>
    <x v="0"/>
    <x v="13"/>
    <x v="3"/>
    <n v="771.2"/>
    <n v="710.2"/>
    <n v="722.4"/>
    <n v="663.4"/>
    <n v="717.9"/>
    <n v="699"/>
    <n v="699.3"/>
    <n v="751.6"/>
    <m/>
    <m/>
    <x v="1"/>
  </r>
  <r>
    <x v="0"/>
    <x v="14"/>
    <x v="4"/>
    <n v="7715"/>
    <n v="7429"/>
    <n v="6437"/>
    <n v="6714"/>
    <n v="6977"/>
    <n v="7373"/>
    <n v="7373"/>
    <n v="7804"/>
    <m/>
    <m/>
    <x v="2"/>
  </r>
  <r>
    <x v="0"/>
    <x v="15"/>
    <x v="2"/>
    <n v="13419"/>
    <n v="11938"/>
    <n v="10277"/>
    <n v="13367.3"/>
    <n v="9566.2999999999993"/>
    <n v="10563"/>
    <n v="10563"/>
    <n v="10767"/>
    <m/>
    <m/>
    <x v="2"/>
  </r>
  <r>
    <x v="0"/>
    <x v="16"/>
    <x v="5"/>
    <s v="-"/>
    <s v="-"/>
    <s v="-"/>
    <n v="2144054"/>
    <n v="2011656"/>
    <n v="2453744"/>
    <n v="2453744"/>
    <n v="2432631"/>
    <m/>
    <m/>
    <x v="2"/>
  </r>
  <r>
    <x v="0"/>
    <x v="17"/>
    <x v="6"/>
    <s v="-"/>
    <s v="-"/>
    <s v="-"/>
    <n v="128643240"/>
    <n v="120699360"/>
    <n v="147224640"/>
    <n v="147224640"/>
    <n v="145957860"/>
    <m/>
    <m/>
    <x v="2"/>
  </r>
  <r>
    <x v="0"/>
    <x v="18"/>
    <x v="0"/>
    <n v="11627.1"/>
    <n v="14994.5"/>
    <n v="17023.5"/>
    <n v="3061.3"/>
    <s v="-"/>
    <s v="-"/>
    <n v="23984"/>
    <n v="24394"/>
    <m/>
    <m/>
    <x v="3"/>
  </r>
  <r>
    <x v="0"/>
    <x v="19"/>
    <x v="7"/>
    <n v="585"/>
    <n v="619"/>
    <n v="652"/>
    <n v="645"/>
    <n v="642"/>
    <n v="633"/>
    <n v="610"/>
    <n v="596"/>
    <m/>
    <m/>
    <x v="4"/>
  </r>
  <r>
    <x v="0"/>
    <x v="20"/>
    <x v="6"/>
    <n v="12432628697"/>
    <n v="13380321630"/>
    <n v="14500356130"/>
    <n v="14207785626"/>
    <n v="15084399630"/>
    <n v="15096873759"/>
    <n v="9614"/>
    <n v="9547585"/>
    <m/>
    <m/>
    <x v="4"/>
  </r>
  <r>
    <x v="0"/>
    <x v="21"/>
    <x v="8"/>
    <n v="8556"/>
    <n v="9045"/>
    <n v="9264"/>
    <n v="8917"/>
    <n v="8984"/>
    <n v="8939"/>
    <n v="6488"/>
    <n v="6509"/>
    <m/>
    <m/>
    <x v="4"/>
  </r>
  <r>
    <x v="0"/>
    <x v="22"/>
    <x v="9"/>
    <n v="179625"/>
    <n v="181751"/>
    <n v="186285"/>
    <n v="190767"/>
    <n v="179684"/>
    <n v="195988"/>
    <n v="197999"/>
    <n v="204527"/>
    <m/>
    <m/>
    <x v="5"/>
  </r>
  <r>
    <x v="0"/>
    <x v="23"/>
    <x v="10"/>
    <n v="491.6"/>
    <n v="449.9"/>
    <n v="486.1"/>
    <n v="523.79999999999995"/>
    <n v="541.6"/>
    <n v="518.5"/>
    <n v="399.9"/>
    <n v="483.4"/>
    <m/>
    <m/>
    <x v="5"/>
  </r>
  <r>
    <x v="0"/>
    <x v="24"/>
    <x v="11"/>
    <n v="152"/>
    <n v="206"/>
    <n v="205"/>
    <n v="211"/>
    <n v="191"/>
    <n v="149"/>
    <n v="148"/>
    <n v="169"/>
    <m/>
    <m/>
    <x v="6"/>
  </r>
  <r>
    <x v="0"/>
    <x v="25"/>
    <x v="9"/>
    <n v="91"/>
    <n v="119"/>
    <n v="136"/>
    <n v="120"/>
    <n v="90"/>
    <n v="82"/>
    <n v="98"/>
    <n v="104"/>
    <m/>
    <m/>
    <x v="6"/>
  </r>
  <r>
    <x v="0"/>
    <x v="26"/>
    <x v="9"/>
    <n v="92"/>
    <n v="150"/>
    <n v="107"/>
    <n v="172"/>
    <n v="164"/>
    <n v="128"/>
    <n v="145"/>
    <n v="179"/>
    <m/>
    <m/>
    <x v="6"/>
  </r>
  <r>
    <x v="0"/>
    <x v="27"/>
    <x v="6"/>
    <n v="1033440"/>
    <n v="11125850"/>
    <n v="5596200"/>
    <n v="9590500"/>
    <n v="5722650"/>
    <n v="5442672"/>
    <n v="836600"/>
    <n v="4050000"/>
    <m/>
    <m/>
    <x v="6"/>
  </r>
  <r>
    <x v="0"/>
    <x v="28"/>
    <x v="12"/>
    <n v="104.6"/>
    <n v="93.4"/>
    <n v="98.7"/>
    <n v="100"/>
    <n v="100.4"/>
    <n v="103.1"/>
    <n v="103.5"/>
    <n v="104.7"/>
    <m/>
    <m/>
    <x v="7"/>
  </r>
  <r>
    <x v="0"/>
    <x v="29"/>
    <x v="6"/>
    <n v="4.7"/>
    <n v="4.4000000000000004"/>
    <n v="5.7"/>
    <n v="1.3"/>
    <n v="0.4"/>
    <n v="2.7"/>
    <n v="0.4"/>
    <n v="1.1000000000000001"/>
    <m/>
    <m/>
    <x v="7"/>
  </r>
  <r>
    <x v="0"/>
    <x v="30"/>
    <x v="13"/>
    <n v="46415"/>
    <n v="46466"/>
    <n v="44830"/>
    <n v="44472"/>
    <n v="44462"/>
    <n v="44462"/>
    <s v="-"/>
    <s v="-"/>
    <m/>
    <m/>
    <x v="8"/>
  </r>
  <r>
    <x v="0"/>
    <x v="31"/>
    <x v="13"/>
    <n v="25436"/>
    <n v="23934"/>
    <n v="22386"/>
    <n v="20327"/>
    <n v="18969"/>
    <n v="18969"/>
    <s v="-"/>
    <s v="-"/>
    <m/>
    <m/>
    <x v="8"/>
  </r>
  <r>
    <x v="0"/>
    <x v="32"/>
    <x v="8"/>
    <n v="117501"/>
    <n v="138028"/>
    <n v="149466"/>
    <n v="185614"/>
    <n v="225637"/>
    <n v="251749"/>
    <n v="272171"/>
    <s v="-"/>
    <m/>
    <m/>
    <x v="9"/>
  </r>
  <r>
    <x v="0"/>
    <x v="33"/>
    <x v="4"/>
    <s v="-"/>
    <s v="-"/>
    <n v="134012"/>
    <n v="162062"/>
    <n v="151050"/>
    <n v="151050"/>
    <n v="181215"/>
    <s v="-"/>
    <m/>
    <m/>
    <x v="9"/>
  </r>
  <r>
    <x v="0"/>
    <x v="34"/>
    <x v="8"/>
    <n v="643853"/>
    <n v="1116585"/>
    <n v="1117107"/>
    <n v="1246967"/>
    <n v="1291459"/>
    <n v="1408117"/>
    <n v="1435988"/>
    <n v="1489433"/>
    <m/>
    <m/>
    <x v="10"/>
  </r>
  <r>
    <x v="0"/>
    <x v="35"/>
    <x v="14"/>
    <n v="2.2000000000000002"/>
    <n v="2.2000000000000002"/>
    <n v="2"/>
    <n v="2.2000000000000002"/>
    <n v="2.1"/>
    <n v="2.1"/>
    <n v="1.98"/>
    <s v="-"/>
    <m/>
    <m/>
    <x v="10"/>
  </r>
  <r>
    <x v="0"/>
    <x v="36"/>
    <x v="15"/>
    <n v="1330"/>
    <n v="1379"/>
    <n v="1451"/>
    <n v="1509"/>
    <n v="1556"/>
    <n v="1635.75"/>
    <n v="1564"/>
    <s v="-"/>
    <m/>
    <m/>
    <x v="10"/>
  </r>
  <r>
    <x v="0"/>
    <x v="37"/>
    <x v="0"/>
    <n v="2148"/>
    <n v="2512"/>
    <n v="2573"/>
    <n v="2032"/>
    <n v="3163"/>
    <n v="2079"/>
    <n v="3754"/>
    <n v="3887.5"/>
    <m/>
    <m/>
    <x v="10"/>
  </r>
  <r>
    <x v="0"/>
    <x v="38"/>
    <x v="6"/>
    <n v="19215"/>
    <n v="19573"/>
    <n v="19785"/>
    <n v="19764"/>
    <n v="19300"/>
    <n v="20212"/>
    <n v="20078"/>
    <n v="20385"/>
    <m/>
    <m/>
    <x v="11"/>
  </r>
  <r>
    <x v="0"/>
    <x v="39"/>
    <x v="6"/>
    <n v="11037"/>
    <n v="13971"/>
    <n v="15532"/>
    <n v="15685"/>
    <n v="14548"/>
    <n v="14028"/>
    <n v="13522"/>
    <n v="12889"/>
    <m/>
    <m/>
    <x v="11"/>
  </r>
  <r>
    <x v="0"/>
    <x v="40"/>
    <x v="7"/>
    <n v="76"/>
    <n v="77"/>
    <n v="78"/>
    <n v="86"/>
    <n v="92"/>
    <n v="81"/>
    <n v="76"/>
    <n v="75"/>
    <m/>
    <m/>
    <x v="12"/>
  </r>
  <r>
    <x v="0"/>
    <x v="41"/>
    <x v="7"/>
    <n v="25"/>
    <n v="24"/>
    <n v="24"/>
    <n v="30"/>
    <n v="35"/>
    <n v="25"/>
    <n v="26"/>
    <n v="27"/>
    <m/>
    <m/>
    <x v="12"/>
  </r>
  <r>
    <x v="0"/>
    <x v="42"/>
    <x v="6"/>
    <n v="2435294345.1999998"/>
    <n v="2537114764.1999998"/>
    <n v="2609475427"/>
    <n v="3639914643.8000002"/>
    <n v="3749661352.1999998"/>
    <n v="3748735743.8000002"/>
    <n v="5007221964.4699993"/>
    <n v="7203654912.2400007"/>
    <m/>
    <m/>
    <x v="13"/>
  </r>
  <r>
    <x v="0"/>
    <x v="43"/>
    <x v="6"/>
    <n v="3295553810.0999999"/>
    <n v="3079391510.5"/>
    <n v="4042894659.1999998"/>
    <n v="3534682358"/>
    <n v="3738648533.5999999"/>
    <n v="3738648533.1999998"/>
    <n v="4872929861.3899994"/>
    <n v="8201631564.3399992"/>
    <m/>
    <m/>
    <x v="13"/>
  </r>
  <r>
    <x v="0"/>
    <x v="44"/>
    <x v="0"/>
    <n v="521460590.60000002"/>
    <n v="591868619"/>
    <n v="618675000"/>
    <n v="744234200.89999998"/>
    <n v="699440184.20000005"/>
    <n v="718091392.20000005"/>
    <n v="735025034.13"/>
    <n v="716689439.5200001"/>
    <m/>
    <m/>
    <x v="14"/>
  </r>
  <r>
    <x v="0"/>
    <x v="45"/>
    <x v="6"/>
    <n v="36894950.399999999"/>
    <n v="38167604.399999999"/>
    <n v="37244941.299999997"/>
    <n v="40510347.100000001"/>
    <n v="43994168.799999997"/>
    <n v="40533509.5"/>
    <n v="49912688.560000002"/>
    <n v="44992437.319999993"/>
    <m/>
    <m/>
    <x v="15"/>
  </r>
  <r>
    <x v="0"/>
    <x v="46"/>
    <x v="9"/>
    <n v="94"/>
    <n v="108"/>
    <n v="92"/>
    <n v="93"/>
    <n v="100"/>
    <n v="162"/>
    <n v="159"/>
    <n v="141"/>
    <m/>
    <m/>
    <x v="16"/>
  </r>
  <r>
    <x v="0"/>
    <x v="47"/>
    <x v="6"/>
    <n v="148760000"/>
    <n v="131480000"/>
    <n v="189210"/>
    <n v="192520"/>
    <n v="209605"/>
    <n v="719716016"/>
    <n v="891109"/>
    <n v="234850"/>
    <m/>
    <m/>
    <x v="16"/>
  </r>
  <r>
    <x v="1"/>
    <x v="48"/>
    <x v="8"/>
    <n v="602601"/>
    <n v="602713"/>
    <n v="602460"/>
    <n v="601712"/>
    <n v="600231"/>
    <n v="599319"/>
    <n v="597257"/>
    <n v="595072"/>
    <m/>
    <m/>
    <x v="17"/>
  </r>
  <r>
    <x v="1"/>
    <x v="49"/>
    <x v="8"/>
    <n v="99746"/>
    <n v="97636"/>
    <n v="96339"/>
    <n v="94706"/>
    <n v="93229"/>
    <n v="91760"/>
    <n v="89757"/>
    <n v="87162"/>
    <m/>
    <m/>
    <x v="17"/>
  </r>
  <r>
    <x v="1"/>
    <x v="50"/>
    <x v="8"/>
    <n v="407027"/>
    <n v="401445"/>
    <n v="398857"/>
    <n v="397134"/>
    <n v="394672"/>
    <n v="390917"/>
    <n v="386854"/>
    <n v="381853"/>
    <m/>
    <m/>
    <x v="17"/>
  </r>
  <r>
    <x v="1"/>
    <x v="51"/>
    <x v="8"/>
    <n v="88380"/>
    <n v="96273"/>
    <n v="100043"/>
    <n v="102616"/>
    <n v="105407"/>
    <n v="109728"/>
    <n v="113745"/>
    <n v="119088"/>
    <m/>
    <m/>
    <x v="17"/>
  </r>
  <r>
    <x v="1"/>
    <x v="52"/>
    <x v="16"/>
    <n v="0.2"/>
    <n v="0"/>
    <n v="0"/>
    <n v="-0.1"/>
    <n v="-0.2"/>
    <n v="-0.2"/>
    <n v="-0.3"/>
    <n v="-0.37"/>
    <m/>
    <m/>
    <x v="17"/>
  </r>
  <r>
    <x v="1"/>
    <x v="53"/>
    <x v="17"/>
    <n v="91.4"/>
    <n v="91.4"/>
    <n v="91.3"/>
    <n v="89.6"/>
    <n v="89.4"/>
    <n v="89.3"/>
    <n v="88.9"/>
    <n v="90.22"/>
    <m/>
    <m/>
    <x v="17"/>
  </r>
  <r>
    <x v="1"/>
    <x v="54"/>
    <x v="18"/>
    <n v="199359"/>
    <n v="196428"/>
    <n v="205789"/>
    <n v="208999"/>
    <n v="211524"/>
    <n v="213584"/>
    <n v="215587"/>
    <n v="217841"/>
    <m/>
    <m/>
    <x v="17"/>
  </r>
  <r>
    <x v="1"/>
    <x v="55"/>
    <x v="16"/>
    <n v="8.4361343602639636"/>
    <n v="7.8286653934161556"/>
    <n v="7.4827369325923065"/>
    <n v="8.5046137280218552"/>
    <n v="6.9274870827933812"/>
    <n v="6.5443802783990384"/>
    <n v="5.9952580069239119"/>
    <n v="5.7"/>
    <m/>
    <m/>
    <x v="18"/>
  </r>
  <r>
    <x v="1"/>
    <x v="56"/>
    <x v="19"/>
    <n v="2864"/>
    <n v="2523"/>
    <n v="2257"/>
    <n v="2399"/>
    <n v="2188"/>
    <n v="1957"/>
    <n v="2074"/>
    <n v="2267"/>
    <m/>
    <m/>
    <x v="19"/>
  </r>
  <r>
    <x v="1"/>
    <x v="57"/>
    <x v="19"/>
    <n v="924"/>
    <n v="832"/>
    <n v="869"/>
    <n v="875"/>
    <n v="835"/>
    <n v="886"/>
    <n v="901"/>
    <n v="954"/>
    <m/>
    <m/>
    <x v="19"/>
  </r>
  <r>
    <x v="1"/>
    <x v="58"/>
    <x v="16"/>
    <n v="89.4"/>
    <n v="89.3"/>
    <n v="87.4"/>
    <n v="87"/>
    <n v="82.9"/>
    <n v="78"/>
    <s v="-"/>
    <s v="-"/>
    <m/>
    <m/>
    <x v="20"/>
  </r>
  <r>
    <x v="1"/>
    <x v="59"/>
    <x v="16"/>
    <n v="98.8"/>
    <n v="98.5"/>
    <n v="98.2"/>
    <n v="97.4"/>
    <n v="96.4"/>
    <n v="98.1"/>
    <n v="97.8"/>
    <n v="98.3"/>
    <m/>
    <m/>
    <x v="20"/>
  </r>
  <r>
    <x v="1"/>
    <x v="60"/>
    <x v="16"/>
    <n v="0.8"/>
    <n v="0.7"/>
    <n v="0.9"/>
    <n v="1.8"/>
    <n v="2.6"/>
    <n v="1.7"/>
    <n v="2"/>
    <n v="1.5"/>
    <m/>
    <m/>
    <x v="20"/>
  </r>
  <r>
    <x v="1"/>
    <x v="61"/>
    <x v="20"/>
    <s v="-"/>
    <n v="300"/>
    <n v="300"/>
    <n v="300"/>
    <n v="305"/>
    <n v="305"/>
    <n v="310"/>
    <n v="310"/>
    <m/>
    <m/>
    <x v="21"/>
  </r>
  <r>
    <x v="1"/>
    <x v="62"/>
    <x v="8"/>
    <s v="-"/>
    <n v="1203"/>
    <n v="2504"/>
    <n v="3016"/>
    <n v="4140"/>
    <n v="4140"/>
    <s v="-"/>
    <s v="-"/>
    <m/>
    <m/>
    <x v="20"/>
  </r>
  <r>
    <x v="1"/>
    <x v="63"/>
    <x v="21"/>
    <s v="-"/>
    <s v="-"/>
    <s v="-"/>
    <s v="-"/>
    <s v="-"/>
    <s v="N/A"/>
    <s v="-"/>
    <s v="-"/>
    <m/>
    <m/>
    <x v="22"/>
  </r>
  <r>
    <x v="1"/>
    <x v="64"/>
    <x v="16"/>
    <n v="19.399999999999999"/>
    <n v="15.8"/>
    <n v="16.8"/>
    <n v="15.7"/>
    <n v="16"/>
    <n v="17.5"/>
    <n v="14.4"/>
    <n v="15"/>
    <m/>
    <m/>
    <x v="23"/>
  </r>
  <r>
    <x v="1"/>
    <x v="65"/>
    <x v="16"/>
    <n v="14.1"/>
    <n v="15"/>
    <n v="15.9"/>
    <n v="15.8"/>
    <n v="15.7"/>
    <n v="16.600000000000001"/>
    <n v="17.399999999999999"/>
    <n v="15"/>
    <m/>
    <m/>
    <x v="23"/>
  </r>
  <r>
    <x v="1"/>
    <x v="66"/>
    <x v="16"/>
    <n v="19.399999999999999"/>
    <n v="19.399999999999999"/>
    <n v="17.100000000000001"/>
    <n v="18.5"/>
    <n v="18.7"/>
    <n v="16.100000000000001"/>
    <n v="14.4"/>
    <n v="15"/>
    <m/>
    <m/>
    <x v="23"/>
  </r>
  <r>
    <x v="1"/>
    <x v="67"/>
    <x v="8"/>
    <n v="353"/>
    <n v="840"/>
    <n v="335"/>
    <n v="56"/>
    <n v="58"/>
    <n v="80"/>
    <n v="52"/>
    <n v="253"/>
    <m/>
    <m/>
    <x v="23"/>
  </r>
  <r>
    <x v="1"/>
    <x v="68"/>
    <x v="8"/>
    <n v="7739"/>
    <n v="7673"/>
    <n v="7673"/>
    <n v="7602"/>
    <n v="7517"/>
    <n v="8329"/>
    <n v="6521"/>
    <n v="6747"/>
    <m/>
    <m/>
    <x v="24"/>
  </r>
  <r>
    <x v="1"/>
    <x v="69"/>
    <x v="8"/>
    <n v="445"/>
    <n v="431"/>
    <n v="431"/>
    <n v="380"/>
    <n v="373"/>
    <n v="402"/>
    <n v="290"/>
    <n v="281"/>
    <m/>
    <m/>
    <x v="24"/>
  </r>
  <r>
    <x v="1"/>
    <x v="70"/>
    <x v="8"/>
    <n v="32573"/>
    <n v="23193"/>
    <n v="17293"/>
    <n v="35273"/>
    <n v="35103"/>
    <n v="35525"/>
    <n v="30154"/>
    <n v="32259"/>
    <m/>
    <m/>
    <x v="25"/>
  </r>
  <r>
    <x v="1"/>
    <x v="71"/>
    <x v="8"/>
    <n v="18045"/>
    <n v="15724"/>
    <n v="10801"/>
    <n v="19030"/>
    <n v="21413"/>
    <n v="24622"/>
    <n v="20159"/>
    <n v="21820"/>
    <m/>
    <m/>
    <x v="25"/>
  </r>
  <r>
    <x v="1"/>
    <x v="72"/>
    <x v="7"/>
    <n v="501"/>
    <n v="457"/>
    <n v="475"/>
    <n v="498"/>
    <n v="531"/>
    <n v="491"/>
    <n v="492"/>
    <n v="508"/>
    <m/>
    <m/>
    <x v="26"/>
  </r>
  <r>
    <x v="1"/>
    <x v="73"/>
    <x v="22"/>
    <n v="3162"/>
    <n v="3016"/>
    <n v="3034"/>
    <n v="3161"/>
    <n v="2687"/>
    <n v="3010"/>
    <n v="2175"/>
    <n v="2876"/>
    <m/>
    <m/>
    <x v="26"/>
  </r>
  <r>
    <x v="1"/>
    <x v="74"/>
    <x v="8"/>
    <n v="2193702"/>
    <n v="2516228"/>
    <n v="2384935"/>
    <n v="2389439"/>
    <n v="3084149"/>
    <n v="3206506"/>
    <n v="2787472"/>
    <s v="-"/>
    <m/>
    <m/>
    <x v="22"/>
  </r>
  <r>
    <x v="1"/>
    <x v="75"/>
    <x v="8"/>
    <n v="57924"/>
    <n v="47843"/>
    <n v="92591"/>
    <n v="80993"/>
    <n v="80635"/>
    <n v="64288"/>
    <n v="70152"/>
    <n v="64467"/>
    <m/>
    <m/>
    <x v="22"/>
  </r>
  <r>
    <x v="1"/>
    <x v="76"/>
    <x v="7"/>
    <n v="12"/>
    <n v="12"/>
    <n v="12"/>
    <n v="12"/>
    <n v="12"/>
    <n v="12"/>
    <n v="12"/>
    <n v="12"/>
    <m/>
    <m/>
    <x v="22"/>
  </r>
  <r>
    <x v="1"/>
    <x v="77"/>
    <x v="23"/>
    <n v="1093"/>
    <n v="1090"/>
    <n v="1090"/>
    <n v="1090"/>
    <n v="1090"/>
    <n v="1090"/>
    <n v="1110"/>
    <n v="1110"/>
    <m/>
    <m/>
    <x v="22"/>
  </r>
  <r>
    <x v="1"/>
    <x v="78"/>
    <x v="24"/>
    <n v="5478"/>
    <n v="4899"/>
    <n v="4781"/>
    <n v="4853"/>
    <n v="4168"/>
    <n v="4221"/>
    <n v="3440"/>
    <n v="4031"/>
    <m/>
    <m/>
    <x v="22"/>
  </r>
  <r>
    <x v="1"/>
    <x v="79"/>
    <x v="24"/>
    <n v="9879"/>
    <n v="10761"/>
    <n v="9128"/>
    <n v="8849"/>
    <n v="6821"/>
    <n v="6586"/>
    <n v="6578"/>
    <n v="6857"/>
    <m/>
    <m/>
    <x v="22"/>
  </r>
  <r>
    <x v="1"/>
    <x v="80"/>
    <x v="24"/>
    <n v="580"/>
    <n v="670"/>
    <n v="580"/>
    <n v="666"/>
    <n v="513"/>
    <n v="527"/>
    <n v="552"/>
    <n v="557"/>
    <m/>
    <m/>
    <x v="22"/>
  </r>
  <r>
    <x v="1"/>
    <x v="81"/>
    <x v="16"/>
    <s v="-"/>
    <s v="-"/>
    <s v="-"/>
    <n v="28.76"/>
    <n v="29.78"/>
    <n v="29.28"/>
    <n v="29.68"/>
    <n v="23.54"/>
    <m/>
    <m/>
    <x v="22"/>
  </r>
  <r>
    <x v="1"/>
    <x v="82"/>
    <x v="24"/>
    <n v="7.14"/>
    <n v="9.1300000000000008"/>
    <n v="5.48"/>
    <n v="8.31"/>
    <n v="8.66"/>
    <n v="8.66"/>
    <n v="9.83"/>
    <n v="11.85"/>
    <m/>
    <m/>
    <x v="22"/>
  </r>
  <r>
    <x v="1"/>
    <x v="55"/>
    <x v="24"/>
    <n v="8.4"/>
    <n v="7.8"/>
    <n v="7.5"/>
    <n v="8.5"/>
    <n v="6.9"/>
    <n v="6.5"/>
    <n v="98.81"/>
    <n v="98.31"/>
    <m/>
    <m/>
    <x v="22"/>
  </r>
  <r>
    <x v="1"/>
    <x v="83"/>
    <x v="8"/>
    <n v="29757"/>
    <n v="16007"/>
    <n v="16270"/>
    <n v="17955"/>
    <n v="17450"/>
    <n v="18173"/>
    <n v="23980"/>
    <n v="24019"/>
    <m/>
    <m/>
    <x v="27"/>
  </r>
  <r>
    <x v="1"/>
    <x v="84"/>
    <x v="8"/>
    <n v="10271"/>
    <n v="12712"/>
    <n v="17189"/>
    <n v="16262"/>
    <n v="16695"/>
    <n v="17837"/>
    <n v="23995"/>
    <n v="30067"/>
    <m/>
    <m/>
    <x v="27"/>
  </r>
  <r>
    <x v="1"/>
    <x v="85"/>
    <x v="8"/>
    <n v="101"/>
    <n v="108"/>
    <n v="96"/>
    <n v="100"/>
    <n v="88"/>
    <n v="88"/>
    <n v="54"/>
    <n v="101"/>
    <m/>
    <m/>
    <x v="27"/>
  </r>
  <r>
    <x v="1"/>
    <x v="86"/>
    <x v="8"/>
    <s v="-"/>
    <s v="-"/>
    <s v="-"/>
    <n v="2"/>
    <n v="1"/>
    <n v="0"/>
    <s v="-"/>
    <s v="-"/>
    <m/>
    <m/>
    <x v="28"/>
  </r>
  <r>
    <x v="1"/>
    <x v="87"/>
    <x v="8"/>
    <s v="-"/>
    <s v="-"/>
    <s v="-"/>
    <n v="3"/>
    <n v="0"/>
    <n v="0"/>
    <s v="-"/>
    <s v="-"/>
    <m/>
    <m/>
    <x v="28"/>
  </r>
  <r>
    <x v="1"/>
    <x v="88"/>
    <x v="8"/>
    <s v="-"/>
    <s v="-"/>
    <s v="-"/>
    <n v="989"/>
    <n v="972"/>
    <n v="23"/>
    <s v="-"/>
    <s v="-"/>
    <m/>
    <m/>
    <x v="28"/>
  </r>
  <r>
    <x v="1"/>
    <x v="89"/>
    <x v="8"/>
    <s v="-"/>
    <s v="-"/>
    <n v="13020"/>
    <n v="13602"/>
    <n v="10075"/>
    <n v="12511"/>
    <s v="-"/>
    <s v="-"/>
    <m/>
    <m/>
    <x v="28"/>
  </r>
  <r>
    <x v="1"/>
    <x v="90"/>
    <x v="6"/>
    <n v="18098"/>
    <n v="24121"/>
    <n v="23236"/>
    <n v="22251"/>
    <s v="-"/>
    <n v="21227"/>
    <s v="-"/>
    <n v="22359"/>
    <m/>
    <m/>
    <x v="9"/>
  </r>
  <r>
    <x v="1"/>
    <x v="91"/>
    <x v="6"/>
    <n v="14321"/>
    <n v="15312"/>
    <n v="14905"/>
    <n v="17246"/>
    <n v="16102"/>
    <n v="14968"/>
    <n v="14548"/>
    <n v="15166"/>
    <m/>
    <m/>
    <x v="9"/>
  </r>
  <r>
    <x v="1"/>
    <x v="92"/>
    <x v="6"/>
    <n v="122772"/>
    <n v="176298"/>
    <n v="176298"/>
    <n v="218302"/>
    <s v="-"/>
    <n v="230998"/>
    <s v="-"/>
    <n v="203014"/>
    <m/>
    <m/>
    <x v="9"/>
  </r>
  <r>
    <x v="1"/>
    <x v="93"/>
    <x v="16"/>
    <n v="79.099999999999994"/>
    <n v="63.5"/>
    <s v="-"/>
    <n v="77.5"/>
    <s v="-"/>
    <n v="70.5"/>
    <s v="-"/>
    <n v="67.8"/>
    <m/>
    <m/>
    <x v="9"/>
  </r>
  <r>
    <x v="1"/>
    <x v="94"/>
    <x v="6"/>
    <s v="-"/>
    <n v="0.376"/>
    <n v="0.376"/>
    <n v="0.375"/>
    <n v="0.3"/>
    <n v="0.2"/>
    <m/>
    <n v="0.34300000000000003"/>
    <m/>
    <m/>
    <x v="9"/>
  </r>
  <r>
    <x v="1"/>
    <x v="95"/>
    <x v="6"/>
    <n v="0.24199999999999999"/>
    <s v="-"/>
    <n v="0.219"/>
    <n v="0.3"/>
    <n v="0.20300000000000001"/>
    <n v="0.20300000000000001"/>
    <m/>
    <n v="0.20399999999999999"/>
    <m/>
    <m/>
    <x v="9"/>
  </r>
  <r>
    <x v="1"/>
    <x v="96"/>
    <x v="16"/>
    <n v="9.3000000000000007"/>
    <n v="17.100000000000001"/>
    <n v="15.6"/>
    <s v="-"/>
    <s v="-"/>
    <s v="-"/>
    <s v="-"/>
    <s v="-"/>
    <m/>
    <m/>
    <x v="9"/>
  </r>
  <r>
    <x v="1"/>
    <x v="97"/>
    <x v="9"/>
    <n v="2713"/>
    <n v="3628"/>
    <n v="3330"/>
    <n v="2322"/>
    <n v="2102"/>
    <n v="2043"/>
    <n v="3811"/>
    <n v="4480"/>
    <m/>
    <m/>
    <x v="6"/>
  </r>
  <r>
    <x v="1"/>
    <x v="98"/>
    <x v="9"/>
    <n v="3472"/>
    <n v="4036"/>
    <n v="3786"/>
    <n v="2906"/>
    <n v="2616"/>
    <n v="2760"/>
    <n v="3638"/>
    <n v="4295"/>
    <m/>
    <m/>
    <x v="6"/>
  </r>
  <r>
    <x v="1"/>
    <x v="99"/>
    <x v="25"/>
    <n v="2177"/>
    <n v="2546"/>
    <n v="1823"/>
    <n v="1395"/>
    <n v="1287"/>
    <n v="1287"/>
    <n v="2917"/>
    <n v="3343"/>
    <m/>
    <m/>
    <x v="6"/>
  </r>
  <r>
    <x v="2"/>
    <x v="100"/>
    <x v="7"/>
    <n v="1555"/>
    <n v="1557"/>
    <n v="1557"/>
    <n v="1557"/>
    <n v="1557"/>
    <n v="1558"/>
    <n v="1558"/>
    <n v="1558"/>
    <m/>
    <m/>
    <x v="29"/>
  </r>
  <r>
    <x v="2"/>
    <x v="101"/>
    <x v="26"/>
    <n v="86"/>
    <n v="184.4"/>
    <n v="185.5"/>
    <n v="53"/>
    <n v="90"/>
    <n v="90"/>
    <n v="90.02"/>
    <n v="99.6"/>
    <m/>
    <m/>
    <x v="29"/>
  </r>
  <r>
    <x v="2"/>
    <x v="102"/>
    <x v="27"/>
    <m/>
    <n v="582.79917808219182"/>
    <n v="575.87539726027399"/>
    <n v="578.46575342465758"/>
    <n v="572.87010958904114"/>
    <n v="562.41917808219182"/>
    <n v="581.24"/>
    <n v="573.94000000000005"/>
    <m/>
    <m/>
    <x v="30"/>
  </r>
  <r>
    <x v="2"/>
    <x v="103"/>
    <x v="2"/>
    <m/>
    <n v="1244294.1399999999"/>
    <n v="1235460.93"/>
    <n v="1229997.1599999999"/>
    <n v="1225766.32"/>
    <n v="1225766"/>
    <n v="1232449"/>
    <n v="1232449"/>
    <m/>
    <m/>
    <x v="31"/>
  </r>
  <r>
    <x v="2"/>
    <x v="104"/>
    <x v="16"/>
    <n v="0.3"/>
    <n v="0.3"/>
    <n v="0.3"/>
    <n v="0.3"/>
    <n v="0.3"/>
    <n v="0.3"/>
    <n v="0.3"/>
    <n v="0.3"/>
    <m/>
    <m/>
    <x v="31"/>
  </r>
  <r>
    <x v="2"/>
    <x v="105"/>
    <x v="28"/>
    <n v="1199.0999999999999"/>
    <n v="1507.2"/>
    <n v="1212.5"/>
    <n v="869.4"/>
    <n v="1272.4000000000001"/>
    <n v="1694.3"/>
    <n v="906"/>
    <n v="736"/>
    <m/>
    <m/>
    <x v="32"/>
  </r>
  <r>
    <x v="2"/>
    <x v="106"/>
    <x v="26"/>
    <n v="2050"/>
    <n v="2050"/>
    <n v="2050"/>
    <n v="2050"/>
    <n v="3110"/>
    <n v="3110"/>
    <n v="3077"/>
    <n v="2780"/>
    <m/>
    <m/>
    <x v="33"/>
  </r>
  <r>
    <x v="2"/>
    <x v="107"/>
    <x v="26"/>
    <n v="10455180"/>
    <n v="8748541"/>
    <n v="9883901"/>
    <n v="10491476"/>
    <n v="10544422"/>
    <n v="10141302"/>
    <n v="10077199"/>
    <n v="12550963"/>
    <m/>
    <m/>
    <x v="33"/>
  </r>
  <r>
    <x v="2"/>
    <x v="108"/>
    <x v="26"/>
    <n v="7860092"/>
    <n v="6582102"/>
    <n v="7582065"/>
    <n v="7700167"/>
    <n v="8572390"/>
    <n v="7677648"/>
    <n v="7318561"/>
    <n v="8211642"/>
    <m/>
    <m/>
    <x v="33"/>
  </r>
  <r>
    <x v="2"/>
    <x v="109"/>
    <x v="16"/>
    <n v="69"/>
    <n v="69"/>
    <n v="70"/>
    <s v="-"/>
    <s v="-"/>
    <n v="67"/>
    <s v="-"/>
    <s v="-"/>
    <m/>
    <m/>
    <x v="34"/>
  </r>
  <r>
    <x v="2"/>
    <x v="110"/>
    <x v="29"/>
    <m/>
    <s v="-"/>
    <s v="-"/>
    <s v="-"/>
    <s v="-"/>
    <s v="-"/>
    <s v="-"/>
    <s v="-"/>
    <m/>
    <m/>
    <x v="34"/>
  </r>
  <r>
    <x v="2"/>
    <x v="111"/>
    <x v="2"/>
    <n v="597156"/>
    <n v="417574"/>
    <n v="468813"/>
    <n v="462461"/>
    <n v="447050"/>
    <n v="449570"/>
    <n v="499953"/>
    <n v="499953"/>
    <m/>
    <m/>
    <x v="29"/>
  </r>
  <r>
    <x v="2"/>
    <x v="112"/>
    <x v="8"/>
    <n v="258134"/>
    <n v="220251"/>
    <n v="210888"/>
    <n v="0"/>
    <n v="29112"/>
    <n v="13566"/>
    <n v="0"/>
    <s v="-"/>
    <m/>
    <m/>
    <x v="35"/>
  </r>
  <r>
    <x v="2"/>
    <x v="113"/>
    <x v="6"/>
    <n v="19823129"/>
    <n v="10007888"/>
    <n v="2062110.75"/>
    <n v="0"/>
    <n v="191045908"/>
    <n v="0"/>
    <n v="0"/>
    <s v="-"/>
    <m/>
    <m/>
    <x v="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87" cacheId="23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2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1">
        <item x="12"/>
        <item x="5"/>
        <item x="25"/>
        <item x="8"/>
        <item x="17"/>
        <item x="11"/>
        <item x="4"/>
        <item x="21"/>
        <item x="24"/>
        <item x="3"/>
        <item x="27"/>
        <item x="23"/>
        <item x="19"/>
        <item x="6"/>
        <item x="1"/>
        <item x="15"/>
        <item x="20"/>
        <item x="28"/>
        <item x="16"/>
        <item x="9"/>
        <item x="22"/>
        <item x="2"/>
        <item x="26"/>
        <item x="10"/>
        <item x="0"/>
        <item x="14"/>
        <item x="29"/>
        <item x="13"/>
        <item x="18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6" cacheId="23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8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7">
        <item x="10"/>
        <item x="17"/>
        <item x="34"/>
        <item x="33"/>
        <item x="5"/>
        <item x="29"/>
        <item x="6"/>
        <item x="19"/>
        <item x="3"/>
        <item x="11"/>
        <item x="8"/>
        <item x="32"/>
        <item x="0"/>
        <item x="30"/>
        <item x="35"/>
        <item x="1"/>
        <item x="24"/>
        <item x="7"/>
        <item x="27"/>
        <item x="2"/>
        <item x="26"/>
        <item x="28"/>
        <item x="16"/>
        <item x="21"/>
        <item x="31"/>
        <item x="13"/>
        <item x="23"/>
        <item x="25"/>
        <item x="20"/>
        <item x="9"/>
        <item x="15"/>
        <item x="14"/>
        <item x="12"/>
        <item x="18"/>
        <item x="22"/>
        <item x="4"/>
        <item t="default"/>
      </items>
    </pivotField>
  </pivotFields>
  <rowFields count="1">
    <field x="13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85" cacheId="23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8"/>
  <sheetViews>
    <sheetView tabSelected="1" zoomScale="80" zoomScaleNormal="80" workbookViewId="0">
      <pane ySplit="3" topLeftCell="A4" activePane="bottomLeft" state="frozen"/>
      <selection pane="bottomLeft" activeCell="C9" sqref="C9"/>
    </sheetView>
  </sheetViews>
  <sheetFormatPr defaultRowHeight="18.75"/>
  <cols>
    <col min="1" max="1" width="4.625" style="4" bestFit="1" customWidth="1"/>
    <col min="2" max="2" width="17.125" style="7" customWidth="1"/>
    <col min="3" max="3" width="41.5" style="3" customWidth="1"/>
    <col min="4" max="4" width="8.125" style="10" customWidth="1"/>
    <col min="5" max="14" width="11.25" style="10" customWidth="1"/>
    <col min="15" max="15" width="19.75" style="10" customWidth="1"/>
    <col min="16" max="16" width="9" style="10"/>
    <col min="17" max="16384" width="9" style="1"/>
  </cols>
  <sheetData>
    <row r="1" spans="1:16" ht="28.5" customHeight="1" thickBot="1">
      <c r="A1" s="8" t="s">
        <v>191</v>
      </c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s="4" customFormat="1" ht="18.75" customHeight="1">
      <c r="A2" s="39" t="s">
        <v>0</v>
      </c>
      <c r="B2" s="41" t="s">
        <v>2</v>
      </c>
      <c r="C2" s="39" t="s">
        <v>1</v>
      </c>
      <c r="D2" s="39" t="s">
        <v>121</v>
      </c>
      <c r="E2" s="43" t="s">
        <v>122</v>
      </c>
      <c r="F2" s="44"/>
      <c r="G2" s="44"/>
      <c r="H2" s="44"/>
      <c r="I2" s="44"/>
      <c r="J2" s="44"/>
      <c r="K2" s="44"/>
      <c r="L2" s="44"/>
      <c r="M2" s="44"/>
      <c r="N2" s="45"/>
      <c r="O2" s="39" t="s">
        <v>123</v>
      </c>
      <c r="P2" s="39" t="s">
        <v>118</v>
      </c>
    </row>
    <row r="3" spans="1:16" ht="19.5" thickBot="1">
      <c r="A3" s="40"/>
      <c r="B3" s="42"/>
      <c r="C3" s="40"/>
      <c r="D3" s="40"/>
      <c r="E3" s="11">
        <v>2555</v>
      </c>
      <c r="F3" s="12">
        <v>2556</v>
      </c>
      <c r="G3" s="11">
        <v>2557</v>
      </c>
      <c r="H3" s="12">
        <v>2558</v>
      </c>
      <c r="I3" s="12">
        <v>2559</v>
      </c>
      <c r="J3" s="12">
        <v>2560</v>
      </c>
      <c r="K3" s="12">
        <v>2561</v>
      </c>
      <c r="L3" s="13">
        <v>2562</v>
      </c>
      <c r="M3" s="12">
        <v>2563</v>
      </c>
      <c r="N3" s="13">
        <v>2564</v>
      </c>
      <c r="O3" s="40"/>
      <c r="P3" s="40"/>
    </row>
    <row r="4" spans="1:16" ht="57" thickBot="1">
      <c r="A4" s="5">
        <v>1</v>
      </c>
      <c r="B4" s="6" t="s">
        <v>117</v>
      </c>
      <c r="C4" s="2" t="s">
        <v>3</v>
      </c>
      <c r="D4" s="6" t="s">
        <v>124</v>
      </c>
      <c r="E4" s="14">
        <v>46521.682105</v>
      </c>
      <c r="F4" s="19">
        <v>47875.233274999999</v>
      </c>
      <c r="G4" s="19">
        <v>44095.652783999998</v>
      </c>
      <c r="H4" s="19">
        <v>43373.393167000002</v>
      </c>
      <c r="I4" s="19">
        <v>41652.503956</v>
      </c>
      <c r="J4" s="19">
        <v>45153.103587999998</v>
      </c>
      <c r="K4" s="19">
        <v>50384</v>
      </c>
      <c r="L4" s="19" t="s">
        <v>136</v>
      </c>
      <c r="M4" s="19"/>
      <c r="N4" s="19"/>
      <c r="O4" s="2" t="s">
        <v>155</v>
      </c>
      <c r="P4" s="2"/>
    </row>
    <row r="5" spans="1:16" ht="38.25" thickBot="1">
      <c r="A5" s="15">
        <v>2</v>
      </c>
      <c r="B5" s="16" t="s">
        <v>117</v>
      </c>
      <c r="C5" s="17" t="s">
        <v>4</v>
      </c>
      <c r="D5" s="16" t="s">
        <v>125</v>
      </c>
      <c r="E5" s="18">
        <v>74277.928999999989</v>
      </c>
      <c r="F5" s="20">
        <v>76659.362999999998</v>
      </c>
      <c r="G5" s="20">
        <v>73663</v>
      </c>
      <c r="H5" s="20">
        <v>71578</v>
      </c>
      <c r="I5" s="20">
        <v>70211</v>
      </c>
      <c r="J5" s="20">
        <v>74960</v>
      </c>
      <c r="K5" s="20">
        <v>82147</v>
      </c>
      <c r="L5" s="20" t="s">
        <v>136</v>
      </c>
      <c r="M5" s="20"/>
      <c r="N5" s="20"/>
      <c r="O5" s="17" t="s">
        <v>155</v>
      </c>
      <c r="P5" s="17"/>
    </row>
    <row r="6" spans="1:16" ht="38.25" thickBot="1">
      <c r="A6" s="5">
        <v>3</v>
      </c>
      <c r="B6" s="6" t="s">
        <v>117</v>
      </c>
      <c r="C6" s="2" t="s">
        <v>5</v>
      </c>
      <c r="D6" s="6" t="s">
        <v>124</v>
      </c>
      <c r="E6" s="14">
        <v>21249.147294999999</v>
      </c>
      <c r="F6" s="19">
        <v>22083.975270000003</v>
      </c>
      <c r="G6" s="19">
        <v>18129.834003</v>
      </c>
      <c r="H6" s="19">
        <v>15089</v>
      </c>
      <c r="I6" s="19">
        <v>13059</v>
      </c>
      <c r="J6" s="19">
        <v>15055</v>
      </c>
      <c r="K6" s="19">
        <v>17543</v>
      </c>
      <c r="L6" s="19" t="s">
        <v>136</v>
      </c>
      <c r="M6" s="19"/>
      <c r="N6" s="19"/>
      <c r="O6" s="2" t="s">
        <v>155</v>
      </c>
      <c r="P6" s="2"/>
    </row>
    <row r="7" spans="1:16" ht="38.25" thickBot="1">
      <c r="A7" s="15">
        <v>4</v>
      </c>
      <c r="B7" s="16" t="s">
        <v>117</v>
      </c>
      <c r="C7" s="17" t="s">
        <v>6</v>
      </c>
      <c r="D7" s="16" t="s">
        <v>124</v>
      </c>
      <c r="E7" s="18">
        <v>2367.3133090000001</v>
      </c>
      <c r="F7" s="20">
        <v>2720.090232</v>
      </c>
      <c r="G7" s="20">
        <v>5957</v>
      </c>
      <c r="H7" s="20">
        <v>5286</v>
      </c>
      <c r="I7" s="20">
        <v>6343</v>
      </c>
      <c r="J7" s="20">
        <v>5783</v>
      </c>
      <c r="K7" s="20">
        <v>6080</v>
      </c>
      <c r="L7" s="20" t="s">
        <v>136</v>
      </c>
      <c r="M7" s="20"/>
      <c r="N7" s="20"/>
      <c r="O7" s="17" t="s">
        <v>155</v>
      </c>
      <c r="P7" s="17"/>
    </row>
    <row r="8" spans="1:16" ht="38.25" thickBot="1">
      <c r="A8" s="5">
        <v>5</v>
      </c>
      <c r="B8" s="6" t="s">
        <v>117</v>
      </c>
      <c r="C8" s="2" t="s">
        <v>7</v>
      </c>
      <c r="D8" s="6" t="s">
        <v>124</v>
      </c>
      <c r="E8" s="14">
        <v>414.59948100000003</v>
      </c>
      <c r="F8" s="19">
        <v>427.772288</v>
      </c>
      <c r="G8" s="19">
        <v>456.205262</v>
      </c>
      <c r="H8" s="19">
        <v>483.73220600000002</v>
      </c>
      <c r="I8" s="19">
        <v>540</v>
      </c>
      <c r="J8" s="19">
        <v>628</v>
      </c>
      <c r="K8" s="19">
        <v>705</v>
      </c>
      <c r="L8" s="19" t="s">
        <v>136</v>
      </c>
      <c r="M8" s="19"/>
      <c r="N8" s="19"/>
      <c r="O8" s="2" t="s">
        <v>155</v>
      </c>
      <c r="P8" s="2"/>
    </row>
    <row r="9" spans="1:16" ht="19.5" thickBot="1">
      <c r="A9" s="15">
        <v>6</v>
      </c>
      <c r="B9" s="16" t="s">
        <v>117</v>
      </c>
      <c r="C9" s="17" t="s">
        <v>8</v>
      </c>
      <c r="D9" s="16" t="s">
        <v>126</v>
      </c>
      <c r="E9" s="18">
        <v>1823264</v>
      </c>
      <c r="F9" s="20">
        <v>1823052</v>
      </c>
      <c r="G9" s="20">
        <v>1823938</v>
      </c>
      <c r="H9" s="20">
        <v>1824927</v>
      </c>
      <c r="I9" s="20">
        <v>1824285</v>
      </c>
      <c r="J9" s="20">
        <v>1824285</v>
      </c>
      <c r="K9" s="20">
        <v>2017952</v>
      </c>
      <c r="L9" s="20">
        <v>2015026</v>
      </c>
      <c r="M9" s="20"/>
      <c r="N9" s="20"/>
      <c r="O9" s="17" t="s">
        <v>156</v>
      </c>
      <c r="P9" s="17"/>
    </row>
    <row r="10" spans="1:16" ht="19.5" thickBot="1">
      <c r="A10" s="5">
        <v>7</v>
      </c>
      <c r="B10" s="6" t="s">
        <v>117</v>
      </c>
      <c r="C10" s="2" t="s">
        <v>9</v>
      </c>
      <c r="D10" s="6" t="s">
        <v>126</v>
      </c>
      <c r="E10" s="14">
        <v>1214979</v>
      </c>
      <c r="F10" s="19">
        <v>1215253</v>
      </c>
      <c r="G10" s="19">
        <v>1215015</v>
      </c>
      <c r="H10" s="19">
        <v>1215165</v>
      </c>
      <c r="I10" s="19">
        <v>1215144</v>
      </c>
      <c r="J10" s="19">
        <v>1181797</v>
      </c>
      <c r="K10" s="19">
        <v>1191723</v>
      </c>
      <c r="L10" s="19">
        <v>1209371</v>
      </c>
      <c r="M10" s="19"/>
      <c r="N10" s="19"/>
      <c r="O10" s="2" t="s">
        <v>156</v>
      </c>
      <c r="P10" s="2"/>
    </row>
    <row r="11" spans="1:16" ht="19.5" thickBot="1">
      <c r="A11" s="15">
        <v>8</v>
      </c>
      <c r="B11" s="16" t="s">
        <v>117</v>
      </c>
      <c r="C11" s="17" t="s">
        <v>10</v>
      </c>
      <c r="D11" s="16" t="s">
        <v>126</v>
      </c>
      <c r="E11" s="18">
        <v>393664</v>
      </c>
      <c r="F11" s="20">
        <v>393502</v>
      </c>
      <c r="G11" s="20">
        <v>393530</v>
      </c>
      <c r="H11" s="20">
        <v>394518</v>
      </c>
      <c r="I11" s="20">
        <v>394049</v>
      </c>
      <c r="J11" s="20">
        <v>579896</v>
      </c>
      <c r="K11" s="20">
        <v>512948</v>
      </c>
      <c r="L11" s="20">
        <v>497560</v>
      </c>
      <c r="M11" s="20"/>
      <c r="N11" s="20"/>
      <c r="O11" s="17" t="s">
        <v>156</v>
      </c>
      <c r="P11" s="17"/>
    </row>
    <row r="12" spans="1:16" ht="19.5" thickBot="1">
      <c r="A12" s="5">
        <v>9</v>
      </c>
      <c r="B12" s="6" t="s">
        <v>117</v>
      </c>
      <c r="C12" s="2" t="s">
        <v>11</v>
      </c>
      <c r="D12" s="6" t="s">
        <v>126</v>
      </c>
      <c r="E12" s="14">
        <v>127612</v>
      </c>
      <c r="F12" s="19">
        <v>127471</v>
      </c>
      <c r="G12" s="19">
        <v>128331</v>
      </c>
      <c r="H12" s="19">
        <v>128237</v>
      </c>
      <c r="I12" s="19">
        <v>128067</v>
      </c>
      <c r="J12" s="19">
        <v>159361</v>
      </c>
      <c r="K12" s="19">
        <v>292580</v>
      </c>
      <c r="L12" s="19">
        <v>287336</v>
      </c>
      <c r="M12" s="19"/>
      <c r="N12" s="19"/>
      <c r="O12" s="2" t="s">
        <v>156</v>
      </c>
      <c r="P12" s="2"/>
    </row>
    <row r="13" spans="1:16" ht="19.5" thickBot="1">
      <c r="A13" s="15">
        <v>10</v>
      </c>
      <c r="B13" s="16" t="s">
        <v>117</v>
      </c>
      <c r="C13" s="17" t="s">
        <v>12</v>
      </c>
      <c r="D13" s="16" t="s">
        <v>126</v>
      </c>
      <c r="E13" s="18">
        <v>9413</v>
      </c>
      <c r="F13" s="20">
        <v>9372</v>
      </c>
      <c r="G13" s="20">
        <v>9548</v>
      </c>
      <c r="H13" s="20">
        <v>9535</v>
      </c>
      <c r="I13" s="20">
        <v>9552</v>
      </c>
      <c r="J13" s="20">
        <v>22281</v>
      </c>
      <c r="K13" s="20">
        <v>7304</v>
      </c>
      <c r="L13" s="20">
        <v>7362</v>
      </c>
      <c r="M13" s="20"/>
      <c r="N13" s="20"/>
      <c r="O13" s="17" t="s">
        <v>156</v>
      </c>
      <c r="P13" s="17"/>
    </row>
    <row r="14" spans="1:16" ht="19.5" thickBot="1">
      <c r="A14" s="5">
        <v>11</v>
      </c>
      <c r="B14" s="6" t="s">
        <v>117</v>
      </c>
      <c r="C14" s="2" t="s">
        <v>13</v>
      </c>
      <c r="D14" s="6" t="s">
        <v>127</v>
      </c>
      <c r="E14" s="14">
        <v>846048.8</v>
      </c>
      <c r="F14" s="19">
        <v>773372.6</v>
      </c>
      <c r="G14" s="19">
        <v>741569.9</v>
      </c>
      <c r="H14" s="19">
        <v>520519.7</v>
      </c>
      <c r="I14" s="19">
        <v>622547.4</v>
      </c>
      <c r="J14" s="19">
        <v>706280</v>
      </c>
      <c r="K14" s="19">
        <v>693139</v>
      </c>
      <c r="L14" s="34">
        <v>748311</v>
      </c>
      <c r="M14" s="34"/>
      <c r="N14" s="34"/>
      <c r="O14" s="2" t="s">
        <v>156</v>
      </c>
      <c r="P14" s="2"/>
    </row>
    <row r="15" spans="1:16" ht="19.5" thickBot="1">
      <c r="A15" s="15">
        <v>12</v>
      </c>
      <c r="B15" s="16" t="s">
        <v>117</v>
      </c>
      <c r="C15" s="17" t="s">
        <v>14</v>
      </c>
      <c r="D15" s="16" t="s">
        <v>127</v>
      </c>
      <c r="E15" s="18">
        <v>673782349.79999995</v>
      </c>
      <c r="F15" s="20">
        <v>467917036.60000002</v>
      </c>
      <c r="G15" s="20">
        <v>302987151.5</v>
      </c>
      <c r="H15" s="20">
        <v>137061304</v>
      </c>
      <c r="I15" s="20">
        <v>333124536.19999999</v>
      </c>
      <c r="J15" s="20">
        <v>325248000</v>
      </c>
      <c r="K15" s="33">
        <v>326603</v>
      </c>
      <c r="L15" s="20">
        <v>24241</v>
      </c>
      <c r="M15" s="20"/>
      <c r="N15" s="20"/>
      <c r="O15" s="17" t="s">
        <v>156</v>
      </c>
      <c r="P15" s="17"/>
    </row>
    <row r="16" spans="1:16" ht="19.5" thickBot="1">
      <c r="A16" s="5">
        <v>13</v>
      </c>
      <c r="B16" s="6" t="s">
        <v>117</v>
      </c>
      <c r="C16" s="2" t="s">
        <v>15</v>
      </c>
      <c r="D16" s="6" t="s">
        <v>127</v>
      </c>
      <c r="E16" s="23">
        <v>744</v>
      </c>
      <c r="F16" s="21">
        <v>737.4</v>
      </c>
      <c r="G16" s="21">
        <v>720</v>
      </c>
      <c r="H16" s="21">
        <v>689.4</v>
      </c>
      <c r="I16" s="21">
        <v>659.56</v>
      </c>
      <c r="J16" s="21">
        <v>683.82</v>
      </c>
      <c r="K16" s="21">
        <v>632.72</v>
      </c>
      <c r="L16" s="21">
        <v>694.7</v>
      </c>
      <c r="M16" s="21"/>
      <c r="N16" s="21"/>
      <c r="O16" s="2" t="s">
        <v>156</v>
      </c>
      <c r="P16" s="2"/>
    </row>
    <row r="17" spans="1:16" ht="19.5" thickBot="1">
      <c r="A17" s="15">
        <v>14</v>
      </c>
      <c r="B17" s="16" t="s">
        <v>117</v>
      </c>
      <c r="C17" s="17" t="s">
        <v>16</v>
      </c>
      <c r="D17" s="16" t="s">
        <v>127</v>
      </c>
      <c r="E17" s="24">
        <v>771.2</v>
      </c>
      <c r="F17" s="22">
        <v>710.2</v>
      </c>
      <c r="G17" s="22">
        <v>722.4</v>
      </c>
      <c r="H17" s="22">
        <v>663.4</v>
      </c>
      <c r="I17" s="22">
        <v>717.9</v>
      </c>
      <c r="J17" s="22">
        <v>699</v>
      </c>
      <c r="K17" s="22">
        <v>699.3</v>
      </c>
      <c r="L17" s="35">
        <v>751.6</v>
      </c>
      <c r="M17" s="35"/>
      <c r="N17" s="35"/>
      <c r="O17" s="17" t="s">
        <v>156</v>
      </c>
      <c r="P17" s="17"/>
    </row>
    <row r="18" spans="1:16" ht="38.25" thickBot="1">
      <c r="A18" s="5">
        <v>15</v>
      </c>
      <c r="B18" s="6" t="s">
        <v>117</v>
      </c>
      <c r="C18" s="2" t="s">
        <v>17</v>
      </c>
      <c r="D18" s="6" t="s">
        <v>128</v>
      </c>
      <c r="E18" s="14">
        <v>7715</v>
      </c>
      <c r="F18" s="19">
        <v>7429</v>
      </c>
      <c r="G18" s="19">
        <v>6437</v>
      </c>
      <c r="H18" s="19">
        <v>6714</v>
      </c>
      <c r="I18" s="19">
        <v>6977</v>
      </c>
      <c r="J18" s="19">
        <v>7373</v>
      </c>
      <c r="K18" s="19">
        <v>7373</v>
      </c>
      <c r="L18" s="19">
        <v>7804</v>
      </c>
      <c r="M18" s="19"/>
      <c r="N18" s="19"/>
      <c r="O18" s="2" t="s">
        <v>157</v>
      </c>
      <c r="P18" s="2"/>
    </row>
    <row r="19" spans="1:16" ht="38.25" thickBot="1">
      <c r="A19" s="15">
        <v>16</v>
      </c>
      <c r="B19" s="16" t="s">
        <v>117</v>
      </c>
      <c r="C19" s="17" t="s">
        <v>18</v>
      </c>
      <c r="D19" s="16" t="s">
        <v>126</v>
      </c>
      <c r="E19" s="18">
        <v>13419</v>
      </c>
      <c r="F19" s="20">
        <v>11938</v>
      </c>
      <c r="G19" s="20">
        <v>10277</v>
      </c>
      <c r="H19" s="20">
        <v>13367.3</v>
      </c>
      <c r="I19" s="20">
        <v>9566.2999999999993</v>
      </c>
      <c r="J19" s="20">
        <v>10563</v>
      </c>
      <c r="K19" s="20">
        <v>10563</v>
      </c>
      <c r="L19" s="20">
        <v>10767</v>
      </c>
      <c r="M19" s="20"/>
      <c r="N19" s="20"/>
      <c r="O19" s="17" t="s">
        <v>157</v>
      </c>
      <c r="P19" s="17"/>
    </row>
    <row r="20" spans="1:16" ht="38.25" thickBot="1">
      <c r="A20" s="5">
        <v>17</v>
      </c>
      <c r="B20" s="6" t="s">
        <v>117</v>
      </c>
      <c r="C20" s="2" t="s">
        <v>19</v>
      </c>
      <c r="D20" s="6" t="s">
        <v>129</v>
      </c>
      <c r="E20" s="21" t="s">
        <v>136</v>
      </c>
      <c r="F20" s="21" t="s">
        <v>136</v>
      </c>
      <c r="G20" s="21" t="s">
        <v>136</v>
      </c>
      <c r="H20" s="21">
        <v>2144054</v>
      </c>
      <c r="I20" s="21">
        <v>2011656</v>
      </c>
      <c r="J20" s="21">
        <v>2453744</v>
      </c>
      <c r="K20" s="21">
        <v>2453744</v>
      </c>
      <c r="L20" s="34">
        <v>2432631</v>
      </c>
      <c r="M20" s="34"/>
      <c r="N20" s="34"/>
      <c r="O20" s="2" t="s">
        <v>157</v>
      </c>
      <c r="P20" s="2"/>
    </row>
    <row r="21" spans="1:16" ht="38.25" thickBot="1">
      <c r="A21" s="15">
        <v>18</v>
      </c>
      <c r="B21" s="16" t="s">
        <v>117</v>
      </c>
      <c r="C21" s="17" t="s">
        <v>20</v>
      </c>
      <c r="D21" s="16" t="s">
        <v>130</v>
      </c>
      <c r="E21" s="20" t="s">
        <v>136</v>
      </c>
      <c r="F21" s="20" t="s">
        <v>136</v>
      </c>
      <c r="G21" s="20" t="s">
        <v>136</v>
      </c>
      <c r="H21" s="20">
        <f>H20*60</f>
        <v>128643240</v>
      </c>
      <c r="I21" s="20">
        <f t="shared" ref="I21:L21" si="0">I20*60</f>
        <v>120699360</v>
      </c>
      <c r="J21" s="20">
        <f t="shared" si="0"/>
        <v>147224640</v>
      </c>
      <c r="K21" s="20">
        <f t="shared" si="0"/>
        <v>147224640</v>
      </c>
      <c r="L21" s="20">
        <f t="shared" si="0"/>
        <v>145957860</v>
      </c>
      <c r="M21" s="20"/>
      <c r="N21" s="20"/>
      <c r="O21" s="17" t="s">
        <v>157</v>
      </c>
      <c r="P21" s="17"/>
    </row>
    <row r="22" spans="1:16" ht="38.25" thickBot="1">
      <c r="A22" s="5">
        <v>19</v>
      </c>
      <c r="B22" s="6" t="s">
        <v>117</v>
      </c>
      <c r="C22" s="2" t="s">
        <v>21</v>
      </c>
      <c r="D22" s="6" t="s">
        <v>124</v>
      </c>
      <c r="E22" s="14">
        <v>11627.1</v>
      </c>
      <c r="F22" s="19">
        <v>14994.5</v>
      </c>
      <c r="G22" s="19">
        <v>17023.5</v>
      </c>
      <c r="H22" s="19">
        <v>3061.3</v>
      </c>
      <c r="I22" s="19" t="s">
        <v>136</v>
      </c>
      <c r="J22" s="19" t="s">
        <v>136</v>
      </c>
      <c r="K22" s="19">
        <v>23984</v>
      </c>
      <c r="L22" s="19">
        <v>24394</v>
      </c>
      <c r="M22" s="19"/>
      <c r="N22" s="19"/>
      <c r="O22" s="2" t="s">
        <v>158</v>
      </c>
      <c r="P22" s="2"/>
    </row>
    <row r="23" spans="1:16" ht="38.25" thickBot="1">
      <c r="A23" s="15">
        <v>20</v>
      </c>
      <c r="B23" s="16" t="s">
        <v>117</v>
      </c>
      <c r="C23" s="17" t="s">
        <v>22</v>
      </c>
      <c r="D23" s="16" t="s">
        <v>131</v>
      </c>
      <c r="E23" s="18">
        <v>585</v>
      </c>
      <c r="F23" s="20">
        <v>619</v>
      </c>
      <c r="G23" s="20">
        <v>652</v>
      </c>
      <c r="H23" s="20">
        <v>645</v>
      </c>
      <c r="I23" s="20">
        <v>642</v>
      </c>
      <c r="J23" s="20">
        <v>633</v>
      </c>
      <c r="K23" s="20">
        <v>610</v>
      </c>
      <c r="L23" s="20">
        <v>596</v>
      </c>
      <c r="M23" s="20"/>
      <c r="N23" s="20"/>
      <c r="O23" s="17" t="s">
        <v>159</v>
      </c>
      <c r="P23" s="17"/>
    </row>
    <row r="24" spans="1:16" ht="57" thickBot="1">
      <c r="A24" s="5">
        <v>21</v>
      </c>
      <c r="B24" s="6" t="s">
        <v>117</v>
      </c>
      <c r="C24" s="2" t="s">
        <v>23</v>
      </c>
      <c r="D24" s="6" t="s">
        <v>130</v>
      </c>
      <c r="E24" s="14">
        <v>12432628697</v>
      </c>
      <c r="F24" s="19">
        <v>13380321630</v>
      </c>
      <c r="G24" s="19">
        <v>14500356130</v>
      </c>
      <c r="H24" s="19">
        <v>14207785626</v>
      </c>
      <c r="I24" s="19">
        <v>15084399630</v>
      </c>
      <c r="J24" s="19">
        <v>15096873759</v>
      </c>
      <c r="K24" s="19">
        <v>9614</v>
      </c>
      <c r="L24" s="19">
        <v>9547585</v>
      </c>
      <c r="M24" s="19"/>
      <c r="N24" s="19"/>
      <c r="O24" s="2" t="s">
        <v>159</v>
      </c>
      <c r="P24" s="2"/>
    </row>
    <row r="25" spans="1:16" ht="38.25" thickBot="1">
      <c r="A25" s="15">
        <v>22</v>
      </c>
      <c r="B25" s="16" t="s">
        <v>117</v>
      </c>
      <c r="C25" s="17" t="s">
        <v>24</v>
      </c>
      <c r="D25" s="16" t="s">
        <v>132</v>
      </c>
      <c r="E25" s="18">
        <v>8556</v>
      </c>
      <c r="F25" s="20">
        <v>9045</v>
      </c>
      <c r="G25" s="20">
        <v>9264</v>
      </c>
      <c r="H25" s="20">
        <v>8917</v>
      </c>
      <c r="I25" s="20">
        <v>8984</v>
      </c>
      <c r="J25" s="20">
        <v>8939</v>
      </c>
      <c r="K25" s="20">
        <v>6488</v>
      </c>
      <c r="L25" s="20">
        <v>6509</v>
      </c>
      <c r="M25" s="20"/>
      <c r="N25" s="20"/>
      <c r="O25" s="17" t="s">
        <v>159</v>
      </c>
      <c r="P25" s="17"/>
    </row>
    <row r="26" spans="1:16" ht="38.25" thickBot="1">
      <c r="A26" s="5">
        <v>23</v>
      </c>
      <c r="B26" s="6" t="s">
        <v>117</v>
      </c>
      <c r="C26" s="2" t="s">
        <v>25</v>
      </c>
      <c r="D26" s="6" t="s">
        <v>133</v>
      </c>
      <c r="E26" s="14">
        <v>179625</v>
      </c>
      <c r="F26" s="19">
        <v>181751</v>
      </c>
      <c r="G26" s="19">
        <v>186285</v>
      </c>
      <c r="H26" s="19">
        <v>190767</v>
      </c>
      <c r="I26" s="19">
        <v>179684</v>
      </c>
      <c r="J26" s="19">
        <v>195988</v>
      </c>
      <c r="K26" s="19">
        <v>197999</v>
      </c>
      <c r="L26" s="19">
        <v>204527</v>
      </c>
      <c r="M26" s="19"/>
      <c r="N26" s="19"/>
      <c r="O26" s="2" t="s">
        <v>160</v>
      </c>
      <c r="P26" s="2"/>
    </row>
    <row r="27" spans="1:16" ht="57" thickBot="1">
      <c r="A27" s="15">
        <v>24</v>
      </c>
      <c r="B27" s="16" t="s">
        <v>117</v>
      </c>
      <c r="C27" s="17" t="s">
        <v>26</v>
      </c>
      <c r="D27" s="16" t="s">
        <v>134</v>
      </c>
      <c r="E27" s="24">
        <v>491.6</v>
      </c>
      <c r="F27" s="22">
        <v>449.9</v>
      </c>
      <c r="G27" s="22">
        <v>486.1</v>
      </c>
      <c r="H27" s="22">
        <v>523.79999999999995</v>
      </c>
      <c r="I27" s="22">
        <v>541.6</v>
      </c>
      <c r="J27" s="22">
        <v>518.5</v>
      </c>
      <c r="K27" s="22">
        <v>399.9</v>
      </c>
      <c r="L27" s="20">
        <v>483.4</v>
      </c>
      <c r="M27" s="20"/>
      <c r="N27" s="20"/>
      <c r="O27" s="17" t="s">
        <v>160</v>
      </c>
      <c r="P27" s="17"/>
    </row>
    <row r="28" spans="1:16" ht="19.5" thickBot="1">
      <c r="A28" s="5">
        <v>25</v>
      </c>
      <c r="B28" s="6" t="s">
        <v>117</v>
      </c>
      <c r="C28" s="2" t="s">
        <v>27</v>
      </c>
      <c r="D28" s="6" t="s">
        <v>135</v>
      </c>
      <c r="E28" s="14">
        <v>152</v>
      </c>
      <c r="F28" s="19">
        <v>206</v>
      </c>
      <c r="G28" s="19">
        <v>205</v>
      </c>
      <c r="H28" s="19">
        <v>211</v>
      </c>
      <c r="I28" s="19">
        <v>191</v>
      </c>
      <c r="J28" s="19">
        <v>149</v>
      </c>
      <c r="K28" s="19">
        <v>148</v>
      </c>
      <c r="L28" s="19">
        <v>169</v>
      </c>
      <c r="M28" s="19"/>
      <c r="N28" s="19"/>
      <c r="O28" s="2" t="s">
        <v>161</v>
      </c>
      <c r="P28" s="2"/>
    </row>
    <row r="29" spans="1:16" ht="19.5" thickBot="1">
      <c r="A29" s="15">
        <v>26</v>
      </c>
      <c r="B29" s="16" t="s">
        <v>117</v>
      </c>
      <c r="C29" s="17" t="s">
        <v>28</v>
      </c>
      <c r="D29" s="16" t="s">
        <v>133</v>
      </c>
      <c r="E29" s="18">
        <v>91</v>
      </c>
      <c r="F29" s="20">
        <v>119</v>
      </c>
      <c r="G29" s="20">
        <v>136</v>
      </c>
      <c r="H29" s="20">
        <v>120</v>
      </c>
      <c r="I29" s="20">
        <v>90</v>
      </c>
      <c r="J29" s="20">
        <v>82</v>
      </c>
      <c r="K29" s="20">
        <v>98</v>
      </c>
      <c r="L29" s="20">
        <v>104</v>
      </c>
      <c r="M29" s="20"/>
      <c r="N29" s="20"/>
      <c r="O29" s="17" t="s">
        <v>161</v>
      </c>
      <c r="P29" s="17"/>
    </row>
    <row r="30" spans="1:16" ht="19.5" thickBot="1">
      <c r="A30" s="5">
        <v>27</v>
      </c>
      <c r="B30" s="6" t="s">
        <v>117</v>
      </c>
      <c r="C30" s="2" t="s">
        <v>29</v>
      </c>
      <c r="D30" s="6" t="s">
        <v>133</v>
      </c>
      <c r="E30" s="14">
        <v>92</v>
      </c>
      <c r="F30" s="19">
        <v>150</v>
      </c>
      <c r="G30" s="19">
        <v>107</v>
      </c>
      <c r="H30" s="19">
        <v>172</v>
      </c>
      <c r="I30" s="19">
        <v>164</v>
      </c>
      <c r="J30" s="19">
        <v>128</v>
      </c>
      <c r="K30" s="19">
        <v>145</v>
      </c>
      <c r="L30" s="19">
        <v>179</v>
      </c>
      <c r="M30" s="19"/>
      <c r="N30" s="19"/>
      <c r="O30" s="2" t="s">
        <v>161</v>
      </c>
      <c r="P30" s="2"/>
    </row>
    <row r="31" spans="1:16" ht="19.5" thickBot="1">
      <c r="A31" s="15">
        <v>28</v>
      </c>
      <c r="B31" s="16" t="s">
        <v>117</v>
      </c>
      <c r="C31" s="17" t="s">
        <v>30</v>
      </c>
      <c r="D31" s="16" t="s">
        <v>130</v>
      </c>
      <c r="E31" s="18">
        <v>1033440</v>
      </c>
      <c r="F31" s="20">
        <v>11125850</v>
      </c>
      <c r="G31" s="20">
        <v>5596200</v>
      </c>
      <c r="H31" s="20">
        <v>9590500</v>
      </c>
      <c r="I31" s="20">
        <v>5722650</v>
      </c>
      <c r="J31" s="20">
        <v>5442672</v>
      </c>
      <c r="K31" s="20">
        <v>836600</v>
      </c>
      <c r="L31" s="20">
        <v>4050000</v>
      </c>
      <c r="M31" s="20"/>
      <c r="N31" s="20"/>
      <c r="O31" s="17" t="s">
        <v>161</v>
      </c>
      <c r="P31" s="17"/>
    </row>
    <row r="32" spans="1:16" ht="38.25" thickBot="1">
      <c r="A32" s="5">
        <v>29</v>
      </c>
      <c r="B32" s="6" t="s">
        <v>117</v>
      </c>
      <c r="C32" s="2" t="s">
        <v>31</v>
      </c>
      <c r="D32" s="6" t="s">
        <v>136</v>
      </c>
      <c r="E32" s="23">
        <v>104.6</v>
      </c>
      <c r="F32" s="21">
        <v>93.4</v>
      </c>
      <c r="G32" s="21">
        <v>98.7</v>
      </c>
      <c r="H32" s="21">
        <v>100</v>
      </c>
      <c r="I32" s="21">
        <v>100.4</v>
      </c>
      <c r="J32" s="21">
        <v>103.1</v>
      </c>
      <c r="K32" s="21">
        <v>103.5</v>
      </c>
      <c r="L32" s="21">
        <v>104.7</v>
      </c>
      <c r="M32" s="21"/>
      <c r="N32" s="21"/>
      <c r="O32" s="2" t="s">
        <v>162</v>
      </c>
      <c r="P32" s="2"/>
    </row>
    <row r="33" spans="1:16" ht="38.25" thickBot="1">
      <c r="A33" s="15">
        <v>30</v>
      </c>
      <c r="B33" s="16" t="s">
        <v>117</v>
      </c>
      <c r="C33" s="17" t="s">
        <v>32</v>
      </c>
      <c r="D33" s="16" t="s">
        <v>130</v>
      </c>
      <c r="E33" s="24">
        <v>4.7</v>
      </c>
      <c r="F33" s="22">
        <v>4.4000000000000004</v>
      </c>
      <c r="G33" s="22">
        <v>5.7</v>
      </c>
      <c r="H33" s="22">
        <v>1.3</v>
      </c>
      <c r="I33" s="22">
        <v>0.4</v>
      </c>
      <c r="J33" s="22">
        <v>2.7</v>
      </c>
      <c r="K33" s="22">
        <v>0.4</v>
      </c>
      <c r="L33" s="22">
        <v>1.1000000000000001</v>
      </c>
      <c r="M33" s="22"/>
      <c r="N33" s="22"/>
      <c r="O33" s="17" t="s">
        <v>162</v>
      </c>
      <c r="P33" s="17"/>
    </row>
    <row r="34" spans="1:16" ht="19.5" thickBot="1">
      <c r="A34" s="5">
        <v>31</v>
      </c>
      <c r="B34" s="6" t="s">
        <v>117</v>
      </c>
      <c r="C34" s="2" t="s">
        <v>33</v>
      </c>
      <c r="D34" s="6" t="s">
        <v>137</v>
      </c>
      <c r="E34" s="14">
        <v>46415</v>
      </c>
      <c r="F34" s="19">
        <v>46466</v>
      </c>
      <c r="G34" s="19">
        <v>44830</v>
      </c>
      <c r="H34" s="19">
        <v>44472</v>
      </c>
      <c r="I34" s="19">
        <v>44462</v>
      </c>
      <c r="J34" s="19">
        <v>44462</v>
      </c>
      <c r="K34" s="19" t="s">
        <v>136</v>
      </c>
      <c r="L34" s="19" t="s">
        <v>136</v>
      </c>
      <c r="M34" s="19"/>
      <c r="N34" s="19"/>
      <c r="O34" s="2" t="s">
        <v>163</v>
      </c>
      <c r="P34" s="2"/>
    </row>
    <row r="35" spans="1:16" ht="19.5" thickBot="1">
      <c r="A35" s="15">
        <v>32</v>
      </c>
      <c r="B35" s="16" t="s">
        <v>117</v>
      </c>
      <c r="C35" s="17" t="s">
        <v>34</v>
      </c>
      <c r="D35" s="16" t="s">
        <v>137</v>
      </c>
      <c r="E35" s="18">
        <v>25436</v>
      </c>
      <c r="F35" s="20">
        <v>23934</v>
      </c>
      <c r="G35" s="20">
        <v>22386</v>
      </c>
      <c r="H35" s="20">
        <v>20327</v>
      </c>
      <c r="I35" s="20">
        <v>18969</v>
      </c>
      <c r="J35" s="20">
        <v>18969</v>
      </c>
      <c r="K35" s="20" t="s">
        <v>136</v>
      </c>
      <c r="L35" s="20" t="s">
        <v>136</v>
      </c>
      <c r="M35" s="20"/>
      <c r="N35" s="20"/>
      <c r="O35" s="17" t="s">
        <v>163</v>
      </c>
      <c r="P35" s="17"/>
    </row>
    <row r="36" spans="1:16" ht="19.5" thickBot="1">
      <c r="A36" s="5">
        <v>33</v>
      </c>
      <c r="B36" s="6" t="s">
        <v>117</v>
      </c>
      <c r="C36" s="2" t="s">
        <v>35</v>
      </c>
      <c r="D36" s="6" t="s">
        <v>132</v>
      </c>
      <c r="E36" s="14">
        <v>117501</v>
      </c>
      <c r="F36" s="19">
        <v>138028</v>
      </c>
      <c r="G36" s="19">
        <v>149466</v>
      </c>
      <c r="H36" s="19">
        <v>185614</v>
      </c>
      <c r="I36" s="19">
        <v>225637</v>
      </c>
      <c r="J36" s="19">
        <v>251749</v>
      </c>
      <c r="K36" s="19">
        <v>272171</v>
      </c>
      <c r="L36" s="19" t="s">
        <v>136</v>
      </c>
      <c r="M36" s="19"/>
      <c r="N36" s="19"/>
      <c r="O36" s="2" t="s">
        <v>164</v>
      </c>
      <c r="P36" s="2"/>
    </row>
    <row r="37" spans="1:16" ht="19.5" thickBot="1">
      <c r="A37" s="15">
        <v>34</v>
      </c>
      <c r="B37" s="16" t="s">
        <v>117</v>
      </c>
      <c r="C37" s="17" t="s">
        <v>36</v>
      </c>
      <c r="D37" s="16" t="s">
        <v>128</v>
      </c>
      <c r="E37" s="18" t="s">
        <v>136</v>
      </c>
      <c r="F37" s="20" t="s">
        <v>136</v>
      </c>
      <c r="G37" s="20">
        <v>134012</v>
      </c>
      <c r="H37" s="20">
        <v>162062</v>
      </c>
      <c r="I37" s="20">
        <v>151050</v>
      </c>
      <c r="J37" s="20">
        <v>151050</v>
      </c>
      <c r="K37" s="20">
        <v>181215</v>
      </c>
      <c r="L37" s="20" t="s">
        <v>136</v>
      </c>
      <c r="M37" s="20"/>
      <c r="N37" s="20"/>
      <c r="O37" s="17" t="s">
        <v>164</v>
      </c>
      <c r="P37" s="17"/>
    </row>
    <row r="38" spans="1:16" ht="19.5" thickBot="1">
      <c r="A38" s="5">
        <v>35</v>
      </c>
      <c r="B38" s="6" t="s">
        <v>117</v>
      </c>
      <c r="C38" s="2" t="s">
        <v>37</v>
      </c>
      <c r="D38" s="6" t="s">
        <v>132</v>
      </c>
      <c r="E38" s="14">
        <v>643853</v>
      </c>
      <c r="F38" s="19">
        <v>1116585</v>
      </c>
      <c r="G38" s="19">
        <v>1117107</v>
      </c>
      <c r="H38" s="19">
        <v>1246967</v>
      </c>
      <c r="I38" s="19">
        <v>1291459</v>
      </c>
      <c r="J38" s="19">
        <v>1408117</v>
      </c>
      <c r="K38" s="19">
        <v>1435988</v>
      </c>
      <c r="L38" s="19">
        <v>1489433</v>
      </c>
      <c r="M38" s="19"/>
      <c r="N38" s="19"/>
      <c r="O38" s="2" t="s">
        <v>165</v>
      </c>
      <c r="P38" s="2"/>
    </row>
    <row r="39" spans="1:16" ht="19.5" thickBot="1">
      <c r="A39" s="15">
        <v>36</v>
      </c>
      <c r="B39" s="16" t="s">
        <v>117</v>
      </c>
      <c r="C39" s="17" t="s">
        <v>38</v>
      </c>
      <c r="D39" s="16" t="s">
        <v>138</v>
      </c>
      <c r="E39" s="24">
        <v>2.2000000000000002</v>
      </c>
      <c r="F39" s="22">
        <v>2.2000000000000002</v>
      </c>
      <c r="G39" s="22">
        <v>2</v>
      </c>
      <c r="H39" s="22">
        <v>2.2000000000000002</v>
      </c>
      <c r="I39" s="22">
        <v>2.1</v>
      </c>
      <c r="J39" s="22">
        <v>2.1</v>
      </c>
      <c r="K39" s="22">
        <v>1.98</v>
      </c>
      <c r="L39" s="20" t="s">
        <v>136</v>
      </c>
      <c r="M39" s="20"/>
      <c r="N39" s="20"/>
      <c r="O39" s="17" t="s">
        <v>165</v>
      </c>
      <c r="P39" s="17"/>
    </row>
    <row r="40" spans="1:16" ht="38.25" thickBot="1">
      <c r="A40" s="5">
        <v>37</v>
      </c>
      <c r="B40" s="6" t="s">
        <v>117</v>
      </c>
      <c r="C40" s="2" t="s">
        <v>39</v>
      </c>
      <c r="D40" s="6" t="s">
        <v>139</v>
      </c>
      <c r="E40" s="14">
        <v>1330</v>
      </c>
      <c r="F40" s="19">
        <v>1379</v>
      </c>
      <c r="G40" s="19">
        <v>1451</v>
      </c>
      <c r="H40" s="19">
        <v>1509</v>
      </c>
      <c r="I40" s="19">
        <v>1556</v>
      </c>
      <c r="J40" s="19">
        <v>1635.75</v>
      </c>
      <c r="K40" s="19">
        <v>1564</v>
      </c>
      <c r="L40" s="19" t="s">
        <v>136</v>
      </c>
      <c r="M40" s="19"/>
      <c r="N40" s="19"/>
      <c r="O40" s="2" t="s">
        <v>165</v>
      </c>
      <c r="P40" s="2"/>
    </row>
    <row r="41" spans="1:16" ht="19.5" thickBot="1">
      <c r="A41" s="15">
        <v>38</v>
      </c>
      <c r="B41" s="16" t="s">
        <v>117</v>
      </c>
      <c r="C41" s="17" t="s">
        <v>40</v>
      </c>
      <c r="D41" s="16" t="s">
        <v>124</v>
      </c>
      <c r="E41" s="18">
        <v>2148</v>
      </c>
      <c r="F41" s="20">
        <v>2512</v>
      </c>
      <c r="G41" s="20">
        <v>2573</v>
      </c>
      <c r="H41" s="20">
        <v>2032</v>
      </c>
      <c r="I41" s="20">
        <v>3163</v>
      </c>
      <c r="J41" s="20">
        <v>2079</v>
      </c>
      <c r="K41" s="20">
        <v>3754</v>
      </c>
      <c r="L41" s="20">
        <v>3887.5</v>
      </c>
      <c r="M41" s="20"/>
      <c r="N41" s="20"/>
      <c r="O41" s="17" t="s">
        <v>165</v>
      </c>
      <c r="P41" s="17"/>
    </row>
    <row r="42" spans="1:16" ht="19.5" thickBot="1">
      <c r="A42" s="5">
        <v>39</v>
      </c>
      <c r="B42" s="6" t="s">
        <v>117</v>
      </c>
      <c r="C42" s="2" t="s">
        <v>41</v>
      </c>
      <c r="D42" s="6" t="s">
        <v>130</v>
      </c>
      <c r="E42" s="14">
        <v>19215</v>
      </c>
      <c r="F42" s="19">
        <v>19573</v>
      </c>
      <c r="G42" s="19">
        <v>19785</v>
      </c>
      <c r="H42" s="19">
        <v>19764</v>
      </c>
      <c r="I42" s="19">
        <v>19300</v>
      </c>
      <c r="J42" s="19">
        <v>20212</v>
      </c>
      <c r="K42" s="19">
        <v>20078</v>
      </c>
      <c r="L42" s="19">
        <v>20385</v>
      </c>
      <c r="M42" s="19"/>
      <c r="N42" s="19"/>
      <c r="O42" s="2" t="s">
        <v>166</v>
      </c>
      <c r="P42" s="2"/>
    </row>
    <row r="43" spans="1:16" ht="19.5" thickBot="1">
      <c r="A43" s="15">
        <v>40</v>
      </c>
      <c r="B43" s="16" t="s">
        <v>117</v>
      </c>
      <c r="C43" s="17" t="s">
        <v>42</v>
      </c>
      <c r="D43" s="16" t="s">
        <v>130</v>
      </c>
      <c r="E43" s="18">
        <v>11037</v>
      </c>
      <c r="F43" s="20">
        <v>13971</v>
      </c>
      <c r="G43" s="20">
        <v>15532</v>
      </c>
      <c r="H43" s="20">
        <v>15685</v>
      </c>
      <c r="I43" s="20">
        <v>14548</v>
      </c>
      <c r="J43" s="20">
        <v>14028</v>
      </c>
      <c r="K43" s="20">
        <v>13522</v>
      </c>
      <c r="L43" s="20">
        <v>12889</v>
      </c>
      <c r="M43" s="20"/>
      <c r="N43" s="20"/>
      <c r="O43" s="17" t="s">
        <v>166</v>
      </c>
      <c r="P43" s="17"/>
    </row>
    <row r="44" spans="1:16" ht="38.25" thickBot="1">
      <c r="A44" s="5">
        <v>41</v>
      </c>
      <c r="B44" s="6" t="s">
        <v>117</v>
      </c>
      <c r="C44" s="2" t="s">
        <v>43</v>
      </c>
      <c r="D44" s="6" t="s">
        <v>131</v>
      </c>
      <c r="E44" s="14">
        <v>76</v>
      </c>
      <c r="F44" s="19">
        <v>77</v>
      </c>
      <c r="G44" s="19">
        <v>78</v>
      </c>
      <c r="H44" s="19">
        <v>86</v>
      </c>
      <c r="I44" s="19">
        <v>92</v>
      </c>
      <c r="J44" s="19">
        <v>81</v>
      </c>
      <c r="K44" s="19">
        <v>76</v>
      </c>
      <c r="L44" s="19">
        <v>75</v>
      </c>
      <c r="M44" s="19"/>
      <c r="N44" s="19"/>
      <c r="O44" s="2" t="s">
        <v>167</v>
      </c>
      <c r="P44" s="2"/>
    </row>
    <row r="45" spans="1:16" ht="38.25" thickBot="1">
      <c r="A45" s="15">
        <v>42</v>
      </c>
      <c r="B45" s="16" t="s">
        <v>117</v>
      </c>
      <c r="C45" s="17" t="s">
        <v>44</v>
      </c>
      <c r="D45" s="16" t="s">
        <v>131</v>
      </c>
      <c r="E45" s="18">
        <v>25</v>
      </c>
      <c r="F45" s="20">
        <v>24</v>
      </c>
      <c r="G45" s="20">
        <v>24</v>
      </c>
      <c r="H45" s="20">
        <v>30</v>
      </c>
      <c r="I45" s="20">
        <v>35</v>
      </c>
      <c r="J45" s="20">
        <v>25</v>
      </c>
      <c r="K45" s="20">
        <v>26</v>
      </c>
      <c r="L45" s="20">
        <v>27</v>
      </c>
      <c r="M45" s="20"/>
      <c r="N45" s="20"/>
      <c r="O45" s="17" t="s">
        <v>167</v>
      </c>
      <c r="P45" s="17"/>
    </row>
    <row r="46" spans="1:16" ht="38.25" thickBot="1">
      <c r="A46" s="5">
        <v>43</v>
      </c>
      <c r="B46" s="6" t="s">
        <v>117</v>
      </c>
      <c r="C46" s="2" t="s">
        <v>45</v>
      </c>
      <c r="D46" s="6" t="s">
        <v>130</v>
      </c>
      <c r="E46" s="14">
        <v>2435294345.1999998</v>
      </c>
      <c r="F46" s="19">
        <v>2537114764.1999998</v>
      </c>
      <c r="G46" s="19">
        <v>2609475427</v>
      </c>
      <c r="H46" s="19">
        <v>3639914643.8000002</v>
      </c>
      <c r="I46" s="19">
        <v>3749661352.1999998</v>
      </c>
      <c r="J46" s="19">
        <v>3748735743.8000002</v>
      </c>
      <c r="K46" s="19">
        <v>5007221964.4699993</v>
      </c>
      <c r="L46" s="19">
        <v>7203654912.2400007</v>
      </c>
      <c r="M46" s="19"/>
      <c r="N46" s="19"/>
      <c r="O46" s="2" t="s">
        <v>168</v>
      </c>
      <c r="P46" s="2"/>
    </row>
    <row r="47" spans="1:16" ht="38.25" thickBot="1">
      <c r="A47" s="15">
        <v>44</v>
      </c>
      <c r="B47" s="16" t="s">
        <v>117</v>
      </c>
      <c r="C47" s="17" t="s">
        <v>46</v>
      </c>
      <c r="D47" s="16" t="s">
        <v>130</v>
      </c>
      <c r="E47" s="36">
        <v>3295553810.0999999</v>
      </c>
      <c r="F47" s="37">
        <v>3079391510.5</v>
      </c>
      <c r="G47" s="37">
        <v>4042894659.1999998</v>
      </c>
      <c r="H47" s="37">
        <v>3534682358</v>
      </c>
      <c r="I47" s="37">
        <v>3738648533.5999999</v>
      </c>
      <c r="J47" s="37">
        <v>3738648533.1999998</v>
      </c>
      <c r="K47" s="37">
        <v>4872929861.3899994</v>
      </c>
      <c r="L47" s="38">
        <v>8201631564.3399992</v>
      </c>
      <c r="M47" s="38"/>
      <c r="N47" s="20"/>
      <c r="O47" s="17" t="s">
        <v>168</v>
      </c>
      <c r="P47" s="17"/>
    </row>
    <row r="48" spans="1:16" ht="38.25" thickBot="1">
      <c r="A48" s="5">
        <v>45</v>
      </c>
      <c r="B48" s="6" t="s">
        <v>117</v>
      </c>
      <c r="C48" s="2" t="s">
        <v>47</v>
      </c>
      <c r="D48" s="6" t="s">
        <v>124</v>
      </c>
      <c r="E48" s="23">
        <v>521460590.60000002</v>
      </c>
      <c r="F48" s="21">
        <v>591868619</v>
      </c>
      <c r="G48" s="21">
        <v>618675000</v>
      </c>
      <c r="H48" s="21">
        <v>744234200.89999998</v>
      </c>
      <c r="I48" s="21">
        <v>699440184.20000005</v>
      </c>
      <c r="J48" s="21">
        <v>718091392.20000005</v>
      </c>
      <c r="K48" s="21">
        <v>735025034.13</v>
      </c>
      <c r="L48" s="21">
        <v>716689439.5200001</v>
      </c>
      <c r="M48" s="21"/>
      <c r="N48" s="21"/>
      <c r="O48" s="2" t="s">
        <v>169</v>
      </c>
      <c r="P48" s="2"/>
    </row>
    <row r="49" spans="1:16" ht="38.25" thickBot="1">
      <c r="A49" s="15">
        <v>46</v>
      </c>
      <c r="B49" s="16" t="s">
        <v>117</v>
      </c>
      <c r="C49" s="17" t="s">
        <v>48</v>
      </c>
      <c r="D49" s="16" t="s">
        <v>130</v>
      </c>
      <c r="E49" s="18">
        <v>36894950.399999999</v>
      </c>
      <c r="F49" s="20">
        <v>38167604.399999999</v>
      </c>
      <c r="G49" s="20">
        <v>37244941.299999997</v>
      </c>
      <c r="H49" s="20">
        <v>40510347.100000001</v>
      </c>
      <c r="I49" s="20">
        <v>43994168.799999997</v>
      </c>
      <c r="J49" s="20">
        <v>40533509.5</v>
      </c>
      <c r="K49" s="20">
        <v>49912688.560000002</v>
      </c>
      <c r="L49" s="20">
        <v>44992437.319999993</v>
      </c>
      <c r="M49" s="20"/>
      <c r="N49" s="20"/>
      <c r="O49" s="17" t="s">
        <v>170</v>
      </c>
      <c r="P49" s="17"/>
    </row>
    <row r="50" spans="1:16" ht="38.25" thickBot="1">
      <c r="A50" s="5">
        <v>47</v>
      </c>
      <c r="B50" s="6" t="s">
        <v>117</v>
      </c>
      <c r="C50" s="2" t="s">
        <v>49</v>
      </c>
      <c r="D50" s="6" t="s">
        <v>133</v>
      </c>
      <c r="E50" s="14">
        <v>94</v>
      </c>
      <c r="F50" s="19">
        <v>108</v>
      </c>
      <c r="G50" s="19">
        <v>92</v>
      </c>
      <c r="H50" s="19">
        <v>93</v>
      </c>
      <c r="I50" s="19">
        <v>100</v>
      </c>
      <c r="J50" s="19">
        <v>162</v>
      </c>
      <c r="K50" s="19">
        <v>159</v>
      </c>
      <c r="L50" s="19">
        <v>141</v>
      </c>
      <c r="M50" s="19"/>
      <c r="N50" s="19"/>
      <c r="O50" s="2" t="s">
        <v>171</v>
      </c>
      <c r="P50" s="2"/>
    </row>
    <row r="51" spans="1:16" ht="38.25" thickBot="1">
      <c r="A51" s="15">
        <v>48</v>
      </c>
      <c r="B51" s="16" t="s">
        <v>117</v>
      </c>
      <c r="C51" s="17" t="s">
        <v>50</v>
      </c>
      <c r="D51" s="16" t="s">
        <v>130</v>
      </c>
      <c r="E51" s="18">
        <v>148760000</v>
      </c>
      <c r="F51" s="20">
        <v>131480000</v>
      </c>
      <c r="G51" s="20">
        <v>189210</v>
      </c>
      <c r="H51" s="20">
        <v>192520</v>
      </c>
      <c r="I51" s="20">
        <v>209605</v>
      </c>
      <c r="J51" s="20">
        <v>719716016</v>
      </c>
      <c r="K51" s="20">
        <v>891109</v>
      </c>
      <c r="L51" s="20">
        <v>234850</v>
      </c>
      <c r="M51" s="20"/>
      <c r="N51" s="20"/>
      <c r="O51" s="17" t="s">
        <v>171</v>
      </c>
      <c r="P51" s="17"/>
    </row>
    <row r="52" spans="1:16" ht="38.25" thickBot="1">
      <c r="A52" s="5">
        <v>49</v>
      </c>
      <c r="B52" s="6" t="s">
        <v>119</v>
      </c>
      <c r="C52" s="2" t="s">
        <v>51</v>
      </c>
      <c r="D52" s="6" t="s">
        <v>132</v>
      </c>
      <c r="E52" s="14">
        <v>602601</v>
      </c>
      <c r="F52" s="19">
        <v>602713</v>
      </c>
      <c r="G52" s="19">
        <v>602460</v>
      </c>
      <c r="H52" s="19">
        <v>601712</v>
      </c>
      <c r="I52" s="19">
        <v>600231</v>
      </c>
      <c r="J52" s="19">
        <v>599319</v>
      </c>
      <c r="K52" s="19">
        <v>597257</v>
      </c>
      <c r="L52" s="19">
        <v>595072</v>
      </c>
      <c r="M52" s="19"/>
      <c r="N52" s="19"/>
      <c r="O52" s="2" t="s">
        <v>172</v>
      </c>
      <c r="P52" s="2"/>
    </row>
    <row r="53" spans="1:16" ht="38.25" thickBot="1">
      <c r="A53" s="15">
        <v>50</v>
      </c>
      <c r="B53" s="16" t="s">
        <v>119</v>
      </c>
      <c r="C53" s="17" t="s">
        <v>52</v>
      </c>
      <c r="D53" s="16" t="s">
        <v>132</v>
      </c>
      <c r="E53" s="18">
        <v>99746</v>
      </c>
      <c r="F53" s="20">
        <v>97636</v>
      </c>
      <c r="G53" s="20">
        <v>96339</v>
      </c>
      <c r="H53" s="20">
        <v>94706</v>
      </c>
      <c r="I53" s="20">
        <v>93229</v>
      </c>
      <c r="J53" s="20">
        <v>91760</v>
      </c>
      <c r="K53" s="20">
        <v>89757</v>
      </c>
      <c r="L53" s="20">
        <v>87162</v>
      </c>
      <c r="M53" s="20"/>
      <c r="N53" s="20"/>
      <c r="O53" s="17" t="s">
        <v>172</v>
      </c>
      <c r="P53" s="17"/>
    </row>
    <row r="54" spans="1:16" ht="38.25" thickBot="1">
      <c r="A54" s="5">
        <v>51</v>
      </c>
      <c r="B54" s="6" t="s">
        <v>119</v>
      </c>
      <c r="C54" s="2" t="s">
        <v>53</v>
      </c>
      <c r="D54" s="6" t="s">
        <v>132</v>
      </c>
      <c r="E54" s="14">
        <v>407027</v>
      </c>
      <c r="F54" s="19">
        <v>401445</v>
      </c>
      <c r="G54" s="19">
        <v>398857</v>
      </c>
      <c r="H54" s="19">
        <v>397134</v>
      </c>
      <c r="I54" s="19">
        <v>394672</v>
      </c>
      <c r="J54" s="19">
        <v>390917</v>
      </c>
      <c r="K54" s="19">
        <v>386854</v>
      </c>
      <c r="L54" s="19">
        <v>381853</v>
      </c>
      <c r="M54" s="19"/>
      <c r="N54" s="19"/>
      <c r="O54" s="2" t="s">
        <v>172</v>
      </c>
      <c r="P54" s="2"/>
    </row>
    <row r="55" spans="1:16" ht="38.25" thickBot="1">
      <c r="A55" s="15">
        <v>52</v>
      </c>
      <c r="B55" s="16" t="s">
        <v>119</v>
      </c>
      <c r="C55" s="17" t="s">
        <v>54</v>
      </c>
      <c r="D55" s="16" t="s">
        <v>132</v>
      </c>
      <c r="E55" s="18">
        <v>88380</v>
      </c>
      <c r="F55" s="20">
        <v>96273</v>
      </c>
      <c r="G55" s="20">
        <v>100043</v>
      </c>
      <c r="H55" s="20">
        <v>102616</v>
      </c>
      <c r="I55" s="20">
        <v>105407</v>
      </c>
      <c r="J55" s="20">
        <v>109728</v>
      </c>
      <c r="K55" s="20">
        <v>113745</v>
      </c>
      <c r="L55" s="20">
        <v>119088</v>
      </c>
      <c r="M55" s="20"/>
      <c r="N55" s="20"/>
      <c r="O55" s="17" t="s">
        <v>172</v>
      </c>
      <c r="P55" s="17"/>
    </row>
    <row r="56" spans="1:16" ht="38.25" thickBot="1">
      <c r="A56" s="5">
        <v>53</v>
      </c>
      <c r="B56" s="6" t="s">
        <v>119</v>
      </c>
      <c r="C56" s="2" t="s">
        <v>55</v>
      </c>
      <c r="D56" s="6" t="s">
        <v>140</v>
      </c>
      <c r="E56" s="23">
        <v>0.2</v>
      </c>
      <c r="F56" s="21">
        <v>0</v>
      </c>
      <c r="G56" s="21">
        <v>0</v>
      </c>
      <c r="H56" s="21">
        <v>-0.1</v>
      </c>
      <c r="I56" s="21">
        <v>-0.2</v>
      </c>
      <c r="J56" s="21">
        <v>-0.2</v>
      </c>
      <c r="K56" s="21">
        <v>-0.3</v>
      </c>
      <c r="L56" s="21">
        <v>-0.37</v>
      </c>
      <c r="M56" s="21"/>
      <c r="N56" s="21"/>
      <c r="O56" s="2" t="s">
        <v>172</v>
      </c>
      <c r="P56" s="2"/>
    </row>
    <row r="57" spans="1:16" ht="38.25" thickBot="1">
      <c r="A57" s="15">
        <v>54</v>
      </c>
      <c r="B57" s="16" t="s">
        <v>119</v>
      </c>
      <c r="C57" s="17" t="s">
        <v>56</v>
      </c>
      <c r="D57" s="16" t="s">
        <v>141</v>
      </c>
      <c r="E57" s="24">
        <v>91.4</v>
      </c>
      <c r="F57" s="22">
        <v>91.4</v>
      </c>
      <c r="G57" s="22">
        <v>91.3</v>
      </c>
      <c r="H57" s="22">
        <v>89.6</v>
      </c>
      <c r="I57" s="22">
        <v>89.4</v>
      </c>
      <c r="J57" s="22">
        <v>89.3</v>
      </c>
      <c r="K57" s="22">
        <v>88.9</v>
      </c>
      <c r="L57" s="22">
        <v>90.22</v>
      </c>
      <c r="M57" s="22"/>
      <c r="N57" s="22"/>
      <c r="O57" s="17" t="s">
        <v>172</v>
      </c>
      <c r="P57" s="17"/>
    </row>
    <row r="58" spans="1:16" ht="38.25" thickBot="1">
      <c r="A58" s="5">
        <v>55</v>
      </c>
      <c r="B58" s="6" t="s">
        <v>119</v>
      </c>
      <c r="C58" s="2" t="s">
        <v>57</v>
      </c>
      <c r="D58" s="6" t="s">
        <v>142</v>
      </c>
      <c r="E58" s="14">
        <v>199359</v>
      </c>
      <c r="F58" s="19">
        <v>196428</v>
      </c>
      <c r="G58" s="19">
        <v>205789</v>
      </c>
      <c r="H58" s="19">
        <v>208999</v>
      </c>
      <c r="I58" s="19">
        <v>211524</v>
      </c>
      <c r="J58" s="19">
        <v>213584</v>
      </c>
      <c r="K58" s="19">
        <v>215587</v>
      </c>
      <c r="L58" s="19">
        <v>217841</v>
      </c>
      <c r="M58" s="19"/>
      <c r="N58" s="19"/>
      <c r="O58" s="2" t="s">
        <v>172</v>
      </c>
      <c r="P58" s="2"/>
    </row>
    <row r="59" spans="1:16" ht="38.25" thickBot="1">
      <c r="A59" s="15">
        <v>56</v>
      </c>
      <c r="B59" s="16" t="s">
        <v>119</v>
      </c>
      <c r="C59" s="17" t="s">
        <v>58</v>
      </c>
      <c r="D59" s="16" t="s">
        <v>140</v>
      </c>
      <c r="E59" s="24">
        <f>5079*1000/602053</f>
        <v>8.4361343602639636</v>
      </c>
      <c r="F59" s="22">
        <f>4718*1000/602657</f>
        <v>7.8286653934161556</v>
      </c>
      <c r="G59" s="22">
        <f>4509*1000/602587</f>
        <v>7.4827369325923065</v>
      </c>
      <c r="H59" s="22">
        <f>5118*1000/601791</f>
        <v>8.5046137280218552</v>
      </c>
      <c r="I59" s="22">
        <f>4159*1000/600362</f>
        <v>6.9274870827933812</v>
      </c>
      <c r="J59" s="22">
        <f>3921*1000/599140</f>
        <v>6.5443802783990384</v>
      </c>
      <c r="K59" s="22">
        <f>3583*1000/597639</f>
        <v>5.9952580069239119</v>
      </c>
      <c r="L59" s="22">
        <v>5.7</v>
      </c>
      <c r="M59" s="22"/>
      <c r="N59" s="22"/>
      <c r="O59" s="17" t="s">
        <v>173</v>
      </c>
      <c r="P59" s="17"/>
    </row>
    <row r="60" spans="1:16" ht="38.25" thickBot="1">
      <c r="A60" s="5">
        <v>57</v>
      </c>
      <c r="B60" s="6" t="s">
        <v>119</v>
      </c>
      <c r="C60" s="2" t="s">
        <v>59</v>
      </c>
      <c r="D60" s="6" t="s">
        <v>143</v>
      </c>
      <c r="E60" s="14">
        <v>2864</v>
      </c>
      <c r="F60" s="19">
        <v>2523</v>
      </c>
      <c r="G60" s="19">
        <v>2257</v>
      </c>
      <c r="H60" s="19">
        <v>2399</v>
      </c>
      <c r="I60" s="19">
        <v>2188</v>
      </c>
      <c r="J60" s="19">
        <v>1957</v>
      </c>
      <c r="K60" s="19">
        <v>2074</v>
      </c>
      <c r="L60" s="19">
        <v>2267</v>
      </c>
      <c r="M60" s="19"/>
      <c r="N60" s="19"/>
      <c r="O60" s="2" t="s">
        <v>174</v>
      </c>
      <c r="P60" s="2"/>
    </row>
    <row r="61" spans="1:16" ht="38.25" thickBot="1">
      <c r="A61" s="15">
        <v>58</v>
      </c>
      <c r="B61" s="16" t="s">
        <v>119</v>
      </c>
      <c r="C61" s="17" t="s">
        <v>60</v>
      </c>
      <c r="D61" s="16" t="s">
        <v>143</v>
      </c>
      <c r="E61" s="18">
        <v>924</v>
      </c>
      <c r="F61" s="20">
        <v>832</v>
      </c>
      <c r="G61" s="20">
        <v>869</v>
      </c>
      <c r="H61" s="20">
        <v>875</v>
      </c>
      <c r="I61" s="20">
        <v>835</v>
      </c>
      <c r="J61" s="20">
        <v>886</v>
      </c>
      <c r="K61" s="20">
        <v>901</v>
      </c>
      <c r="L61" s="20">
        <v>954</v>
      </c>
      <c r="M61" s="20"/>
      <c r="N61" s="20"/>
      <c r="O61" s="17" t="s">
        <v>174</v>
      </c>
      <c r="P61" s="17"/>
    </row>
    <row r="62" spans="1:16" ht="19.5" thickBot="1">
      <c r="A62" s="5">
        <v>59</v>
      </c>
      <c r="B62" s="6" t="s">
        <v>119</v>
      </c>
      <c r="C62" s="2" t="s">
        <v>61</v>
      </c>
      <c r="D62" s="6" t="s">
        <v>140</v>
      </c>
      <c r="E62" s="23">
        <v>89.4</v>
      </c>
      <c r="F62" s="21">
        <v>89.3</v>
      </c>
      <c r="G62" s="21">
        <v>87.4</v>
      </c>
      <c r="H62" s="21">
        <v>87</v>
      </c>
      <c r="I62" s="21">
        <v>82.9</v>
      </c>
      <c r="J62" s="21">
        <v>78</v>
      </c>
      <c r="K62" s="21" t="s">
        <v>136</v>
      </c>
      <c r="L62" s="21" t="s">
        <v>136</v>
      </c>
      <c r="M62" s="21"/>
      <c r="N62" s="21"/>
      <c r="O62" s="2" t="s">
        <v>175</v>
      </c>
      <c r="P62" s="2"/>
    </row>
    <row r="63" spans="1:16" ht="19.5" thickBot="1">
      <c r="A63" s="15">
        <v>60</v>
      </c>
      <c r="B63" s="16" t="s">
        <v>119</v>
      </c>
      <c r="C63" s="17" t="s">
        <v>62</v>
      </c>
      <c r="D63" s="16" t="s">
        <v>140</v>
      </c>
      <c r="E63" s="24">
        <v>98.8</v>
      </c>
      <c r="F63" s="22">
        <v>98.5</v>
      </c>
      <c r="G63" s="22">
        <v>98.2</v>
      </c>
      <c r="H63" s="22">
        <v>97.4</v>
      </c>
      <c r="I63" s="22">
        <v>96.4</v>
      </c>
      <c r="J63" s="22">
        <v>98.1</v>
      </c>
      <c r="K63" s="22">
        <v>97.8</v>
      </c>
      <c r="L63" s="22">
        <v>98.3</v>
      </c>
      <c r="M63" s="22"/>
      <c r="N63" s="22"/>
      <c r="O63" s="17" t="s">
        <v>175</v>
      </c>
      <c r="P63" s="17"/>
    </row>
    <row r="64" spans="1:16" ht="19.5" thickBot="1">
      <c r="A64" s="5">
        <v>61</v>
      </c>
      <c r="B64" s="6" t="s">
        <v>119</v>
      </c>
      <c r="C64" s="2" t="s">
        <v>63</v>
      </c>
      <c r="D64" s="6" t="s">
        <v>140</v>
      </c>
      <c r="E64" s="23">
        <v>0.8</v>
      </c>
      <c r="F64" s="21">
        <v>0.7</v>
      </c>
      <c r="G64" s="21">
        <v>0.9</v>
      </c>
      <c r="H64" s="21">
        <v>1.8</v>
      </c>
      <c r="I64" s="21">
        <v>2.6</v>
      </c>
      <c r="J64" s="21">
        <v>1.7</v>
      </c>
      <c r="K64" s="21">
        <v>2</v>
      </c>
      <c r="L64" s="21">
        <v>1.5</v>
      </c>
      <c r="M64" s="21"/>
      <c r="N64" s="21"/>
      <c r="O64" s="2" t="s">
        <v>175</v>
      </c>
      <c r="P64" s="2"/>
    </row>
    <row r="65" spans="1:16" ht="38.25" thickBot="1">
      <c r="A65" s="15">
        <v>62</v>
      </c>
      <c r="B65" s="16" t="s">
        <v>119</v>
      </c>
      <c r="C65" s="17" t="s">
        <v>64</v>
      </c>
      <c r="D65" s="16" t="s">
        <v>144</v>
      </c>
      <c r="E65" s="18" t="s">
        <v>136</v>
      </c>
      <c r="F65" s="20">
        <v>300</v>
      </c>
      <c r="G65" s="20">
        <v>300</v>
      </c>
      <c r="H65" s="20">
        <v>300</v>
      </c>
      <c r="I65" s="20">
        <v>305</v>
      </c>
      <c r="J65" s="20">
        <v>305</v>
      </c>
      <c r="K65" s="20">
        <v>310</v>
      </c>
      <c r="L65" s="20">
        <v>310</v>
      </c>
      <c r="M65" s="20"/>
      <c r="N65" s="20"/>
      <c r="O65" s="17" t="s">
        <v>176</v>
      </c>
      <c r="P65" s="17"/>
    </row>
    <row r="66" spans="1:16" ht="19.5" thickBot="1">
      <c r="A66" s="5">
        <v>63</v>
      </c>
      <c r="B66" s="6" t="s">
        <v>119</v>
      </c>
      <c r="C66" s="2" t="s">
        <v>65</v>
      </c>
      <c r="D66" s="6" t="s">
        <v>132</v>
      </c>
      <c r="E66" s="14" t="s">
        <v>136</v>
      </c>
      <c r="F66" s="19">
        <v>1203</v>
      </c>
      <c r="G66" s="19">
        <v>2504</v>
      </c>
      <c r="H66" s="19">
        <v>3016</v>
      </c>
      <c r="I66" s="19">
        <v>4140</v>
      </c>
      <c r="J66" s="19">
        <v>4140</v>
      </c>
      <c r="K66" s="19" t="s">
        <v>136</v>
      </c>
      <c r="L66" s="19" t="s">
        <v>136</v>
      </c>
      <c r="M66" s="19"/>
      <c r="N66" s="19"/>
      <c r="O66" s="2" t="s">
        <v>175</v>
      </c>
      <c r="P66" s="2"/>
    </row>
    <row r="67" spans="1:16" ht="38.25" thickBot="1">
      <c r="A67" s="15">
        <v>64</v>
      </c>
      <c r="B67" s="16" t="s">
        <v>119</v>
      </c>
      <c r="C67" s="17" t="s">
        <v>66</v>
      </c>
      <c r="D67" s="16" t="s">
        <v>145</v>
      </c>
      <c r="E67" s="18" t="s">
        <v>136</v>
      </c>
      <c r="F67" s="20" t="s">
        <v>136</v>
      </c>
      <c r="G67" s="20" t="s">
        <v>136</v>
      </c>
      <c r="H67" s="20" t="s">
        <v>136</v>
      </c>
      <c r="I67" s="20" t="s">
        <v>136</v>
      </c>
      <c r="J67" s="20" t="s">
        <v>154</v>
      </c>
      <c r="K67" s="20" t="s">
        <v>136</v>
      </c>
      <c r="L67" s="20" t="s">
        <v>136</v>
      </c>
      <c r="M67" s="20"/>
      <c r="N67" s="20"/>
      <c r="O67" s="17" t="s">
        <v>177</v>
      </c>
      <c r="P67" s="17"/>
    </row>
    <row r="68" spans="1:16" ht="75.75" thickBot="1">
      <c r="A68" s="5">
        <v>65</v>
      </c>
      <c r="B68" s="6" t="s">
        <v>119</v>
      </c>
      <c r="C68" s="2" t="s">
        <v>67</v>
      </c>
      <c r="D68" s="6" t="s">
        <v>140</v>
      </c>
      <c r="E68" s="23">
        <v>19.399999999999999</v>
      </c>
      <c r="F68" s="21">
        <v>15.8</v>
      </c>
      <c r="G68" s="21">
        <v>16.8</v>
      </c>
      <c r="H68" s="21">
        <v>15.7</v>
      </c>
      <c r="I68" s="21">
        <v>16</v>
      </c>
      <c r="J68" s="21">
        <v>17.5</v>
      </c>
      <c r="K68" s="21">
        <v>14.4</v>
      </c>
      <c r="L68" s="21">
        <v>15</v>
      </c>
      <c r="M68" s="21"/>
      <c r="N68" s="21"/>
      <c r="O68" s="2" t="s">
        <v>178</v>
      </c>
      <c r="P68" s="2"/>
    </row>
    <row r="69" spans="1:16" ht="75.75" thickBot="1">
      <c r="A69" s="15">
        <v>66</v>
      </c>
      <c r="B69" s="16" t="s">
        <v>119</v>
      </c>
      <c r="C69" s="17" t="s">
        <v>68</v>
      </c>
      <c r="D69" s="16" t="s">
        <v>140</v>
      </c>
      <c r="E69" s="24">
        <v>14.1</v>
      </c>
      <c r="F69" s="22">
        <v>15</v>
      </c>
      <c r="G69" s="22">
        <v>15.9</v>
      </c>
      <c r="H69" s="22">
        <v>15.8</v>
      </c>
      <c r="I69" s="22">
        <v>15.7</v>
      </c>
      <c r="J69" s="22">
        <v>16.600000000000001</v>
      </c>
      <c r="K69" s="22">
        <v>17.399999999999999</v>
      </c>
      <c r="L69" s="22">
        <v>15</v>
      </c>
      <c r="M69" s="22"/>
      <c r="N69" s="22"/>
      <c r="O69" s="17" t="s">
        <v>178</v>
      </c>
      <c r="P69" s="17"/>
    </row>
    <row r="70" spans="1:16" ht="75.75" thickBot="1">
      <c r="A70" s="5">
        <v>67</v>
      </c>
      <c r="B70" s="6" t="s">
        <v>119</v>
      </c>
      <c r="C70" s="2" t="s">
        <v>69</v>
      </c>
      <c r="D70" s="6" t="s">
        <v>140</v>
      </c>
      <c r="E70" s="23">
        <v>19.399999999999999</v>
      </c>
      <c r="F70" s="21">
        <v>19.399999999999999</v>
      </c>
      <c r="G70" s="21">
        <v>17.100000000000001</v>
      </c>
      <c r="H70" s="21">
        <v>18.5</v>
      </c>
      <c r="I70" s="21">
        <v>18.7</v>
      </c>
      <c r="J70" s="21">
        <v>16.100000000000001</v>
      </c>
      <c r="K70" s="21">
        <v>14.4</v>
      </c>
      <c r="L70" s="21">
        <v>15</v>
      </c>
      <c r="M70" s="21"/>
      <c r="N70" s="21"/>
      <c r="O70" s="2" t="s">
        <v>178</v>
      </c>
      <c r="P70" s="2"/>
    </row>
    <row r="71" spans="1:16" ht="75.75" thickBot="1">
      <c r="A71" s="15">
        <v>68</v>
      </c>
      <c r="B71" s="16" t="s">
        <v>119</v>
      </c>
      <c r="C71" s="17" t="s">
        <v>70</v>
      </c>
      <c r="D71" s="16" t="s">
        <v>132</v>
      </c>
      <c r="E71" s="18">
        <v>353</v>
      </c>
      <c r="F71" s="20">
        <v>840</v>
      </c>
      <c r="G71" s="20">
        <v>335</v>
      </c>
      <c r="H71" s="20">
        <v>56</v>
      </c>
      <c r="I71" s="20">
        <v>58</v>
      </c>
      <c r="J71" s="20">
        <v>80</v>
      </c>
      <c r="K71" s="20">
        <v>52</v>
      </c>
      <c r="L71" s="20">
        <v>253</v>
      </c>
      <c r="M71" s="20"/>
      <c r="N71" s="20"/>
      <c r="O71" s="17" t="s">
        <v>178</v>
      </c>
      <c r="P71" s="17"/>
    </row>
    <row r="72" spans="1:16" ht="38.25" thickBot="1">
      <c r="A72" s="5">
        <v>69</v>
      </c>
      <c r="B72" s="6" t="s">
        <v>119</v>
      </c>
      <c r="C72" s="2" t="s">
        <v>71</v>
      </c>
      <c r="D72" s="6" t="s">
        <v>132</v>
      </c>
      <c r="E72" s="14">
        <v>7739</v>
      </c>
      <c r="F72" s="19">
        <v>7673</v>
      </c>
      <c r="G72" s="19">
        <v>7673</v>
      </c>
      <c r="H72" s="19">
        <v>7602</v>
      </c>
      <c r="I72" s="19">
        <v>7517</v>
      </c>
      <c r="J72" s="19">
        <v>8329</v>
      </c>
      <c r="K72" s="19">
        <v>6521</v>
      </c>
      <c r="L72" s="19">
        <v>6747</v>
      </c>
      <c r="M72" s="19"/>
      <c r="N72" s="19"/>
      <c r="O72" s="2" t="s">
        <v>179</v>
      </c>
      <c r="P72" s="2"/>
    </row>
    <row r="73" spans="1:16" ht="38.25" thickBot="1">
      <c r="A73" s="15">
        <v>70</v>
      </c>
      <c r="B73" s="16" t="s">
        <v>119</v>
      </c>
      <c r="C73" s="17" t="s">
        <v>72</v>
      </c>
      <c r="D73" s="16" t="s">
        <v>132</v>
      </c>
      <c r="E73" s="18">
        <v>445</v>
      </c>
      <c r="F73" s="20">
        <v>431</v>
      </c>
      <c r="G73" s="20">
        <v>431</v>
      </c>
      <c r="H73" s="20">
        <v>380</v>
      </c>
      <c r="I73" s="20">
        <v>373</v>
      </c>
      <c r="J73" s="20">
        <v>402</v>
      </c>
      <c r="K73" s="20">
        <v>290</v>
      </c>
      <c r="L73" s="20">
        <v>281</v>
      </c>
      <c r="M73" s="20"/>
      <c r="N73" s="20"/>
      <c r="O73" s="17" t="s">
        <v>179</v>
      </c>
      <c r="P73" s="17"/>
    </row>
    <row r="74" spans="1:16" ht="57" thickBot="1">
      <c r="A74" s="5">
        <v>71</v>
      </c>
      <c r="B74" s="6" t="s">
        <v>119</v>
      </c>
      <c r="C74" s="2" t="s">
        <v>73</v>
      </c>
      <c r="D74" s="6" t="s">
        <v>132</v>
      </c>
      <c r="E74" s="14">
        <v>32573</v>
      </c>
      <c r="F74" s="19">
        <v>23193</v>
      </c>
      <c r="G74" s="19">
        <v>17293</v>
      </c>
      <c r="H74" s="19">
        <v>35273</v>
      </c>
      <c r="I74" s="19">
        <v>35103</v>
      </c>
      <c r="J74" s="19">
        <v>35525</v>
      </c>
      <c r="K74" s="19">
        <v>30154</v>
      </c>
      <c r="L74" s="19">
        <v>32259</v>
      </c>
      <c r="M74" s="19"/>
      <c r="N74" s="19"/>
      <c r="O74" s="2" t="s">
        <v>180</v>
      </c>
      <c r="P74" s="2"/>
    </row>
    <row r="75" spans="1:16" ht="57" thickBot="1">
      <c r="A75" s="15">
        <v>72</v>
      </c>
      <c r="B75" s="16" t="s">
        <v>119</v>
      </c>
      <c r="C75" s="17" t="s">
        <v>74</v>
      </c>
      <c r="D75" s="16" t="s">
        <v>132</v>
      </c>
      <c r="E75" s="18">
        <v>18045</v>
      </c>
      <c r="F75" s="20">
        <v>15724</v>
      </c>
      <c r="G75" s="20">
        <v>10801</v>
      </c>
      <c r="H75" s="20">
        <v>19030</v>
      </c>
      <c r="I75" s="20">
        <v>21413</v>
      </c>
      <c r="J75" s="20">
        <v>24622</v>
      </c>
      <c r="K75" s="20">
        <v>20159</v>
      </c>
      <c r="L75" s="20">
        <v>21820</v>
      </c>
      <c r="M75" s="20"/>
      <c r="N75" s="20"/>
      <c r="O75" s="17" t="s">
        <v>180</v>
      </c>
      <c r="P75" s="17"/>
    </row>
    <row r="76" spans="1:16" ht="38.25" thickBot="1">
      <c r="A76" s="5">
        <v>73</v>
      </c>
      <c r="B76" s="6" t="s">
        <v>119</v>
      </c>
      <c r="C76" s="2" t="s">
        <v>75</v>
      </c>
      <c r="D76" s="6" t="s">
        <v>131</v>
      </c>
      <c r="E76" s="14">
        <v>501</v>
      </c>
      <c r="F76" s="19">
        <v>457</v>
      </c>
      <c r="G76" s="19">
        <v>475</v>
      </c>
      <c r="H76" s="19">
        <v>498</v>
      </c>
      <c r="I76" s="19">
        <v>531</v>
      </c>
      <c r="J76" s="19">
        <v>491</v>
      </c>
      <c r="K76" s="19">
        <v>492</v>
      </c>
      <c r="L76" s="19">
        <v>508</v>
      </c>
      <c r="M76" s="19"/>
      <c r="N76" s="19"/>
      <c r="O76" s="2" t="s">
        <v>181</v>
      </c>
      <c r="P76" s="2"/>
    </row>
    <row r="77" spans="1:16" ht="38.25" thickBot="1">
      <c r="A77" s="15">
        <v>74</v>
      </c>
      <c r="B77" s="16" t="s">
        <v>119</v>
      </c>
      <c r="C77" s="17" t="s">
        <v>76</v>
      </c>
      <c r="D77" s="16" t="s">
        <v>146</v>
      </c>
      <c r="E77" s="18">
        <v>3162</v>
      </c>
      <c r="F77" s="20">
        <v>3016</v>
      </c>
      <c r="G77" s="20">
        <v>3034</v>
      </c>
      <c r="H77" s="20">
        <v>3161</v>
      </c>
      <c r="I77" s="20">
        <v>2687</v>
      </c>
      <c r="J77" s="20">
        <v>3010</v>
      </c>
      <c r="K77" s="20">
        <v>2175</v>
      </c>
      <c r="L77" s="20">
        <v>2876</v>
      </c>
      <c r="M77" s="20"/>
      <c r="N77" s="20"/>
      <c r="O77" s="17" t="s">
        <v>181</v>
      </c>
      <c r="P77" s="17"/>
    </row>
    <row r="78" spans="1:16" ht="38.25" thickBot="1">
      <c r="A78" s="5">
        <v>75</v>
      </c>
      <c r="B78" s="6" t="s">
        <v>119</v>
      </c>
      <c r="C78" s="2" t="s">
        <v>77</v>
      </c>
      <c r="D78" s="6" t="s">
        <v>132</v>
      </c>
      <c r="E78" s="14">
        <v>2193702</v>
      </c>
      <c r="F78" s="19">
        <v>2516228</v>
      </c>
      <c r="G78" s="19">
        <v>2384935</v>
      </c>
      <c r="H78" s="19">
        <v>2389439</v>
      </c>
      <c r="I78" s="19">
        <v>3084149</v>
      </c>
      <c r="J78" s="19">
        <v>3206506</v>
      </c>
      <c r="K78" s="19">
        <v>2787472</v>
      </c>
      <c r="L78" s="19" t="s">
        <v>136</v>
      </c>
      <c r="M78" s="19"/>
      <c r="N78" s="19"/>
      <c r="O78" s="2" t="s">
        <v>177</v>
      </c>
      <c r="P78" s="2"/>
    </row>
    <row r="79" spans="1:16" ht="38.25" thickBot="1">
      <c r="A79" s="15">
        <v>76</v>
      </c>
      <c r="B79" s="16" t="s">
        <v>119</v>
      </c>
      <c r="C79" s="17" t="s">
        <v>78</v>
      </c>
      <c r="D79" s="16" t="s">
        <v>132</v>
      </c>
      <c r="E79" s="18">
        <v>57924</v>
      </c>
      <c r="F79" s="20">
        <v>47843</v>
      </c>
      <c r="G79" s="20">
        <v>92591</v>
      </c>
      <c r="H79" s="20">
        <v>80993</v>
      </c>
      <c r="I79" s="20">
        <v>80635</v>
      </c>
      <c r="J79" s="20">
        <v>64288</v>
      </c>
      <c r="K79" s="20">
        <v>70152</v>
      </c>
      <c r="L79" s="20">
        <v>64467</v>
      </c>
      <c r="M79" s="20"/>
      <c r="N79" s="20"/>
      <c r="O79" s="17" t="s">
        <v>177</v>
      </c>
      <c r="P79" s="17"/>
    </row>
    <row r="80" spans="1:16" ht="38.25" thickBot="1">
      <c r="A80" s="5">
        <v>77</v>
      </c>
      <c r="B80" s="6" t="s">
        <v>119</v>
      </c>
      <c r="C80" s="2" t="s">
        <v>79</v>
      </c>
      <c r="D80" s="6" t="s">
        <v>131</v>
      </c>
      <c r="E80" s="14">
        <v>12</v>
      </c>
      <c r="F80" s="19">
        <v>12</v>
      </c>
      <c r="G80" s="19">
        <v>12</v>
      </c>
      <c r="H80" s="19">
        <v>12</v>
      </c>
      <c r="I80" s="19">
        <v>12</v>
      </c>
      <c r="J80" s="19">
        <v>12</v>
      </c>
      <c r="K80" s="19">
        <v>12</v>
      </c>
      <c r="L80" s="19">
        <v>12</v>
      </c>
      <c r="M80" s="19"/>
      <c r="N80" s="19"/>
      <c r="O80" s="2" t="s">
        <v>177</v>
      </c>
      <c r="P80" s="2"/>
    </row>
    <row r="81" spans="1:16" ht="38.25" thickBot="1">
      <c r="A81" s="15">
        <v>78</v>
      </c>
      <c r="B81" s="16" t="s">
        <v>119</v>
      </c>
      <c r="C81" s="17" t="s">
        <v>80</v>
      </c>
      <c r="D81" s="16" t="s">
        <v>147</v>
      </c>
      <c r="E81" s="18">
        <v>1093</v>
      </c>
      <c r="F81" s="20">
        <v>1090</v>
      </c>
      <c r="G81" s="20">
        <v>1090</v>
      </c>
      <c r="H81" s="20">
        <v>1090</v>
      </c>
      <c r="I81" s="20">
        <v>1090</v>
      </c>
      <c r="J81" s="20">
        <v>1090</v>
      </c>
      <c r="K81" s="20">
        <v>1110</v>
      </c>
      <c r="L81" s="20">
        <v>1110</v>
      </c>
      <c r="M81" s="20"/>
      <c r="N81" s="20"/>
      <c r="O81" s="17" t="s">
        <v>177</v>
      </c>
      <c r="P81" s="17"/>
    </row>
    <row r="82" spans="1:16" ht="38.25" thickBot="1">
      <c r="A82" s="5">
        <v>79</v>
      </c>
      <c r="B82" s="6" t="s">
        <v>119</v>
      </c>
      <c r="C82" s="2" t="s">
        <v>81</v>
      </c>
      <c r="D82" s="6" t="s">
        <v>148</v>
      </c>
      <c r="E82" s="14">
        <v>5478</v>
      </c>
      <c r="F82" s="19">
        <v>4899</v>
      </c>
      <c r="G82" s="19">
        <v>4781</v>
      </c>
      <c r="H82" s="19">
        <v>4853</v>
      </c>
      <c r="I82" s="19">
        <v>4168</v>
      </c>
      <c r="J82" s="19">
        <v>4221</v>
      </c>
      <c r="K82" s="19">
        <v>3440</v>
      </c>
      <c r="L82" s="19">
        <v>4031</v>
      </c>
      <c r="M82" s="19"/>
      <c r="N82" s="19"/>
      <c r="O82" s="2" t="s">
        <v>177</v>
      </c>
      <c r="P82" s="2"/>
    </row>
    <row r="83" spans="1:16" ht="38.25" thickBot="1">
      <c r="A83" s="15">
        <v>80</v>
      </c>
      <c r="B83" s="16" t="s">
        <v>119</v>
      </c>
      <c r="C83" s="17" t="s">
        <v>82</v>
      </c>
      <c r="D83" s="16" t="s">
        <v>148</v>
      </c>
      <c r="E83" s="18">
        <v>9879</v>
      </c>
      <c r="F83" s="20">
        <v>10761</v>
      </c>
      <c r="G83" s="20">
        <v>9128</v>
      </c>
      <c r="H83" s="20">
        <v>8849</v>
      </c>
      <c r="I83" s="20">
        <v>6821</v>
      </c>
      <c r="J83" s="20">
        <v>6586</v>
      </c>
      <c r="K83" s="20">
        <v>6578</v>
      </c>
      <c r="L83" s="20">
        <v>6857</v>
      </c>
      <c r="M83" s="20"/>
      <c r="N83" s="20"/>
      <c r="O83" s="17" t="s">
        <v>177</v>
      </c>
      <c r="P83" s="17"/>
    </row>
    <row r="84" spans="1:16" ht="38.25" thickBot="1">
      <c r="A84" s="5">
        <v>81</v>
      </c>
      <c r="B84" s="6" t="s">
        <v>119</v>
      </c>
      <c r="C84" s="2" t="s">
        <v>83</v>
      </c>
      <c r="D84" s="6" t="s">
        <v>148</v>
      </c>
      <c r="E84" s="14">
        <v>580</v>
      </c>
      <c r="F84" s="19">
        <v>670</v>
      </c>
      <c r="G84" s="19">
        <v>580</v>
      </c>
      <c r="H84" s="19">
        <v>666</v>
      </c>
      <c r="I84" s="19">
        <v>513</v>
      </c>
      <c r="J84" s="19">
        <v>527</v>
      </c>
      <c r="K84" s="19">
        <v>552</v>
      </c>
      <c r="L84" s="19">
        <v>557</v>
      </c>
      <c r="M84" s="19"/>
      <c r="N84" s="19"/>
      <c r="O84" s="2" t="s">
        <v>177</v>
      </c>
      <c r="P84" s="2"/>
    </row>
    <row r="85" spans="1:16" ht="38.25" thickBot="1">
      <c r="A85" s="15">
        <v>82</v>
      </c>
      <c r="B85" s="16" t="s">
        <v>119</v>
      </c>
      <c r="C85" s="17" t="s">
        <v>84</v>
      </c>
      <c r="D85" s="16" t="s">
        <v>140</v>
      </c>
      <c r="E85" s="24" t="s">
        <v>136</v>
      </c>
      <c r="F85" s="22" t="s">
        <v>136</v>
      </c>
      <c r="G85" s="22" t="s">
        <v>136</v>
      </c>
      <c r="H85" s="22">
        <v>28.76</v>
      </c>
      <c r="I85" s="22">
        <v>29.78</v>
      </c>
      <c r="J85" s="22">
        <v>29.28</v>
      </c>
      <c r="K85" s="22">
        <v>29.68</v>
      </c>
      <c r="L85" s="22">
        <v>23.54</v>
      </c>
      <c r="M85" s="22"/>
      <c r="N85" s="22"/>
      <c r="O85" s="17" t="s">
        <v>177</v>
      </c>
      <c r="P85" s="17"/>
    </row>
    <row r="86" spans="1:16" ht="38.25" thickBot="1">
      <c r="A86" s="5">
        <v>83</v>
      </c>
      <c r="B86" s="6" t="s">
        <v>119</v>
      </c>
      <c r="C86" s="2" t="s">
        <v>85</v>
      </c>
      <c r="D86" s="6" t="s">
        <v>148</v>
      </c>
      <c r="E86" s="23">
        <v>7.14</v>
      </c>
      <c r="F86" s="21">
        <v>9.1300000000000008</v>
      </c>
      <c r="G86" s="21">
        <v>5.48</v>
      </c>
      <c r="H86" s="21">
        <v>8.31</v>
      </c>
      <c r="I86" s="21">
        <v>8.66</v>
      </c>
      <c r="J86" s="21">
        <v>8.66</v>
      </c>
      <c r="K86" s="21">
        <v>9.83</v>
      </c>
      <c r="L86" s="21">
        <v>11.85</v>
      </c>
      <c r="M86" s="21"/>
      <c r="N86" s="21"/>
      <c r="O86" s="2" t="s">
        <v>177</v>
      </c>
      <c r="P86" s="2"/>
    </row>
    <row r="87" spans="1:16" ht="38.25" thickBot="1">
      <c r="A87" s="15">
        <v>84</v>
      </c>
      <c r="B87" s="16" t="s">
        <v>119</v>
      </c>
      <c r="C87" s="17" t="s">
        <v>58</v>
      </c>
      <c r="D87" s="16" t="s">
        <v>148</v>
      </c>
      <c r="E87" s="24">
        <v>8.4</v>
      </c>
      <c r="F87" s="22">
        <v>7.8</v>
      </c>
      <c r="G87" s="22">
        <v>7.5</v>
      </c>
      <c r="H87" s="22">
        <v>8.5</v>
      </c>
      <c r="I87" s="22">
        <v>6.9</v>
      </c>
      <c r="J87" s="22">
        <v>6.5</v>
      </c>
      <c r="K87" s="22">
        <v>98.81</v>
      </c>
      <c r="L87" s="22">
        <v>98.31</v>
      </c>
      <c r="M87" s="22"/>
      <c r="N87" s="22"/>
      <c r="O87" s="17" t="s">
        <v>177</v>
      </c>
      <c r="P87" s="17"/>
    </row>
    <row r="88" spans="1:16" ht="38.25" thickBot="1">
      <c r="A88" s="5">
        <v>85</v>
      </c>
      <c r="B88" s="6" t="s">
        <v>119</v>
      </c>
      <c r="C88" s="2" t="s">
        <v>86</v>
      </c>
      <c r="D88" s="6" t="s">
        <v>132</v>
      </c>
      <c r="E88" s="14">
        <v>29757</v>
      </c>
      <c r="F88" s="19">
        <v>16007</v>
      </c>
      <c r="G88" s="19">
        <v>16270</v>
      </c>
      <c r="H88" s="19">
        <v>17955</v>
      </c>
      <c r="I88" s="19">
        <v>17450</v>
      </c>
      <c r="J88" s="19">
        <v>18173</v>
      </c>
      <c r="K88" s="19">
        <v>23980</v>
      </c>
      <c r="L88" s="19">
        <v>24019</v>
      </c>
      <c r="M88" s="19"/>
      <c r="N88" s="19"/>
      <c r="O88" s="2" t="s">
        <v>182</v>
      </c>
      <c r="P88" s="2"/>
    </row>
    <row r="89" spans="1:16" ht="38.25" thickBot="1">
      <c r="A89" s="15">
        <v>86</v>
      </c>
      <c r="B89" s="16" t="s">
        <v>119</v>
      </c>
      <c r="C89" s="17" t="s">
        <v>87</v>
      </c>
      <c r="D89" s="16" t="s">
        <v>132</v>
      </c>
      <c r="E89" s="18">
        <v>10271</v>
      </c>
      <c r="F89" s="20">
        <v>12712</v>
      </c>
      <c r="G89" s="20">
        <v>17189</v>
      </c>
      <c r="H89" s="20">
        <v>16262</v>
      </c>
      <c r="I89" s="20">
        <v>16695</v>
      </c>
      <c r="J89" s="20">
        <v>17837</v>
      </c>
      <c r="K89" s="20">
        <v>23995</v>
      </c>
      <c r="L89" s="20">
        <v>30067</v>
      </c>
      <c r="M89" s="20"/>
      <c r="N89" s="20"/>
      <c r="O89" s="17" t="s">
        <v>182</v>
      </c>
      <c r="P89" s="17"/>
    </row>
    <row r="90" spans="1:16" ht="38.25" thickBot="1">
      <c r="A90" s="5">
        <v>87</v>
      </c>
      <c r="B90" s="6" t="s">
        <v>119</v>
      </c>
      <c r="C90" s="2" t="s">
        <v>88</v>
      </c>
      <c r="D90" s="6" t="s">
        <v>132</v>
      </c>
      <c r="E90" s="14">
        <v>101</v>
      </c>
      <c r="F90" s="19">
        <v>108</v>
      </c>
      <c r="G90" s="19">
        <v>96</v>
      </c>
      <c r="H90" s="19">
        <v>100</v>
      </c>
      <c r="I90" s="19">
        <v>88</v>
      </c>
      <c r="J90" s="19">
        <v>88</v>
      </c>
      <c r="K90" s="19">
        <v>54</v>
      </c>
      <c r="L90" s="19">
        <v>101</v>
      </c>
      <c r="M90" s="19"/>
      <c r="N90" s="19"/>
      <c r="O90" s="2" t="s">
        <v>182</v>
      </c>
      <c r="P90" s="2"/>
    </row>
    <row r="91" spans="1:16" ht="57" thickBot="1">
      <c r="A91" s="15">
        <v>88</v>
      </c>
      <c r="B91" s="16" t="s">
        <v>119</v>
      </c>
      <c r="C91" s="17" t="s">
        <v>89</v>
      </c>
      <c r="D91" s="16" t="s">
        <v>132</v>
      </c>
      <c r="E91" s="18" t="s">
        <v>136</v>
      </c>
      <c r="F91" s="20" t="s">
        <v>136</v>
      </c>
      <c r="G91" s="20" t="s">
        <v>136</v>
      </c>
      <c r="H91" s="20">
        <v>2</v>
      </c>
      <c r="I91" s="20">
        <v>1</v>
      </c>
      <c r="J91" s="20">
        <v>0</v>
      </c>
      <c r="K91" s="20" t="s">
        <v>136</v>
      </c>
      <c r="L91" s="20" t="s">
        <v>136</v>
      </c>
      <c r="M91" s="20"/>
      <c r="N91" s="20"/>
      <c r="O91" s="17" t="s">
        <v>183</v>
      </c>
      <c r="P91" s="17"/>
    </row>
    <row r="92" spans="1:16" ht="57" thickBot="1">
      <c r="A92" s="5">
        <v>89</v>
      </c>
      <c r="B92" s="6" t="s">
        <v>119</v>
      </c>
      <c r="C92" s="2" t="s">
        <v>90</v>
      </c>
      <c r="D92" s="6" t="s">
        <v>132</v>
      </c>
      <c r="E92" s="14" t="s">
        <v>136</v>
      </c>
      <c r="F92" s="19" t="s">
        <v>136</v>
      </c>
      <c r="G92" s="19" t="s">
        <v>136</v>
      </c>
      <c r="H92" s="19">
        <v>3</v>
      </c>
      <c r="I92" s="19">
        <v>0</v>
      </c>
      <c r="J92" s="19">
        <v>0</v>
      </c>
      <c r="K92" s="19" t="s">
        <v>136</v>
      </c>
      <c r="L92" s="19" t="s">
        <v>136</v>
      </c>
      <c r="M92" s="19"/>
      <c r="N92" s="19"/>
      <c r="O92" s="2" t="s">
        <v>183</v>
      </c>
      <c r="P92" s="2"/>
    </row>
    <row r="93" spans="1:16" ht="57" thickBot="1">
      <c r="A93" s="15">
        <v>90</v>
      </c>
      <c r="B93" s="16" t="s">
        <v>119</v>
      </c>
      <c r="C93" s="17" t="s">
        <v>91</v>
      </c>
      <c r="D93" s="16" t="s">
        <v>132</v>
      </c>
      <c r="E93" s="18" t="s">
        <v>136</v>
      </c>
      <c r="F93" s="20" t="s">
        <v>136</v>
      </c>
      <c r="G93" s="20" t="s">
        <v>136</v>
      </c>
      <c r="H93" s="20">
        <v>989</v>
      </c>
      <c r="I93" s="20">
        <v>972</v>
      </c>
      <c r="J93" s="20">
        <v>23</v>
      </c>
      <c r="K93" s="20" t="s">
        <v>136</v>
      </c>
      <c r="L93" s="20" t="s">
        <v>136</v>
      </c>
      <c r="M93" s="20"/>
      <c r="N93" s="20"/>
      <c r="O93" s="17" t="s">
        <v>183</v>
      </c>
      <c r="P93" s="17"/>
    </row>
    <row r="94" spans="1:16" ht="57" thickBot="1">
      <c r="A94" s="5">
        <v>91</v>
      </c>
      <c r="B94" s="6" t="s">
        <v>119</v>
      </c>
      <c r="C94" s="2" t="s">
        <v>92</v>
      </c>
      <c r="D94" s="6" t="s">
        <v>132</v>
      </c>
      <c r="E94" s="14" t="s">
        <v>136</v>
      </c>
      <c r="F94" s="19" t="s">
        <v>136</v>
      </c>
      <c r="G94" s="19">
        <v>13020</v>
      </c>
      <c r="H94" s="19">
        <v>13602</v>
      </c>
      <c r="I94" s="19">
        <v>10075</v>
      </c>
      <c r="J94" s="19">
        <v>12511</v>
      </c>
      <c r="K94" s="19" t="s">
        <v>136</v>
      </c>
      <c r="L94" s="19" t="s">
        <v>136</v>
      </c>
      <c r="M94" s="19"/>
      <c r="N94" s="19"/>
      <c r="O94" s="2" t="s">
        <v>183</v>
      </c>
      <c r="P94" s="2"/>
    </row>
    <row r="95" spans="1:16" ht="19.5" thickBot="1">
      <c r="A95" s="15">
        <v>92</v>
      </c>
      <c r="B95" s="16" t="s">
        <v>119</v>
      </c>
      <c r="C95" s="17" t="s">
        <v>93</v>
      </c>
      <c r="D95" s="16" t="s">
        <v>130</v>
      </c>
      <c r="E95" s="18">
        <v>18098</v>
      </c>
      <c r="F95" s="20">
        <v>24121</v>
      </c>
      <c r="G95" s="20">
        <v>23236</v>
      </c>
      <c r="H95" s="20">
        <v>22251</v>
      </c>
      <c r="I95" s="20" t="s">
        <v>136</v>
      </c>
      <c r="J95" s="20">
        <v>21227</v>
      </c>
      <c r="K95" s="20" t="s">
        <v>136</v>
      </c>
      <c r="L95" s="20">
        <v>22359</v>
      </c>
      <c r="M95" s="20"/>
      <c r="N95" s="20"/>
      <c r="O95" s="17" t="s">
        <v>164</v>
      </c>
      <c r="P95" s="17"/>
    </row>
    <row r="96" spans="1:16" ht="19.5" thickBot="1">
      <c r="A96" s="5">
        <v>93</v>
      </c>
      <c r="B96" s="6" t="s">
        <v>119</v>
      </c>
      <c r="C96" s="2" t="s">
        <v>94</v>
      </c>
      <c r="D96" s="6" t="s">
        <v>130</v>
      </c>
      <c r="E96" s="14">
        <v>14321</v>
      </c>
      <c r="F96" s="19">
        <v>15312</v>
      </c>
      <c r="G96" s="19">
        <v>14905</v>
      </c>
      <c r="H96" s="19">
        <v>17246</v>
      </c>
      <c r="I96" s="19">
        <v>16102</v>
      </c>
      <c r="J96" s="19">
        <v>14968</v>
      </c>
      <c r="K96" s="19">
        <v>14548</v>
      </c>
      <c r="L96" s="19">
        <v>15166</v>
      </c>
      <c r="M96" s="19"/>
      <c r="N96" s="19"/>
      <c r="O96" s="2" t="s">
        <v>164</v>
      </c>
      <c r="P96" s="2"/>
    </row>
    <row r="97" spans="1:16" ht="19.5" thickBot="1">
      <c r="A97" s="15">
        <v>94</v>
      </c>
      <c r="B97" s="16" t="s">
        <v>119</v>
      </c>
      <c r="C97" s="17" t="s">
        <v>95</v>
      </c>
      <c r="D97" s="16" t="s">
        <v>130</v>
      </c>
      <c r="E97" s="18">
        <v>122772</v>
      </c>
      <c r="F97" s="20">
        <v>176298</v>
      </c>
      <c r="G97" s="20">
        <v>176298</v>
      </c>
      <c r="H97" s="20">
        <v>218302</v>
      </c>
      <c r="I97" s="20" t="s">
        <v>136</v>
      </c>
      <c r="J97" s="20">
        <v>230998</v>
      </c>
      <c r="K97" s="20" t="s">
        <v>136</v>
      </c>
      <c r="L97" s="20">
        <v>203014</v>
      </c>
      <c r="M97" s="20"/>
      <c r="N97" s="20"/>
      <c r="O97" s="17" t="s">
        <v>164</v>
      </c>
      <c r="P97" s="17"/>
    </row>
    <row r="98" spans="1:16" ht="19.5" thickBot="1">
      <c r="A98" s="5">
        <v>95</v>
      </c>
      <c r="B98" s="6" t="s">
        <v>119</v>
      </c>
      <c r="C98" s="2" t="s">
        <v>96</v>
      </c>
      <c r="D98" s="6" t="s">
        <v>140</v>
      </c>
      <c r="E98" s="23">
        <v>79.099999999999994</v>
      </c>
      <c r="F98" s="21">
        <v>63.5</v>
      </c>
      <c r="G98" s="21" t="s">
        <v>136</v>
      </c>
      <c r="H98" s="21">
        <v>77.5</v>
      </c>
      <c r="I98" s="21" t="s">
        <v>136</v>
      </c>
      <c r="J98" s="21">
        <v>70.5</v>
      </c>
      <c r="K98" s="21" t="s">
        <v>136</v>
      </c>
      <c r="L98" s="21">
        <v>67.8</v>
      </c>
      <c r="M98" s="21"/>
      <c r="N98" s="21"/>
      <c r="O98" s="2" t="s">
        <v>164</v>
      </c>
      <c r="P98" s="2"/>
    </row>
    <row r="99" spans="1:16" ht="38.25" thickBot="1">
      <c r="A99" s="15">
        <v>96</v>
      </c>
      <c r="B99" s="16" t="s">
        <v>119</v>
      </c>
      <c r="C99" s="17" t="s">
        <v>97</v>
      </c>
      <c r="D99" s="16" t="s">
        <v>130</v>
      </c>
      <c r="E99" s="27" t="s">
        <v>136</v>
      </c>
      <c r="F99" s="28">
        <v>0.376</v>
      </c>
      <c r="G99" s="28">
        <v>0.376</v>
      </c>
      <c r="H99" s="28">
        <v>0.375</v>
      </c>
      <c r="I99" s="28">
        <v>0.3</v>
      </c>
      <c r="J99" s="28">
        <v>0.2</v>
      </c>
      <c r="K99" s="28"/>
      <c r="L99" s="28">
        <v>0.34300000000000003</v>
      </c>
      <c r="M99" s="28"/>
      <c r="N99" s="28"/>
      <c r="O99" s="17" t="s">
        <v>164</v>
      </c>
      <c r="P99" s="17"/>
    </row>
    <row r="100" spans="1:16" ht="38.25" thickBot="1">
      <c r="A100" s="5">
        <v>97</v>
      </c>
      <c r="B100" s="6" t="s">
        <v>119</v>
      </c>
      <c r="C100" s="2" t="s">
        <v>98</v>
      </c>
      <c r="D100" s="6" t="s">
        <v>130</v>
      </c>
      <c r="E100" s="30">
        <v>0.24199999999999999</v>
      </c>
      <c r="F100" s="31" t="s">
        <v>136</v>
      </c>
      <c r="G100" s="31">
        <v>0.219</v>
      </c>
      <c r="H100" s="31">
        <v>0.3</v>
      </c>
      <c r="I100" s="31">
        <v>0.20300000000000001</v>
      </c>
      <c r="J100" s="31">
        <v>0.20300000000000001</v>
      </c>
      <c r="K100" s="31"/>
      <c r="L100" s="31">
        <v>0.20399999999999999</v>
      </c>
      <c r="M100" s="31"/>
      <c r="N100" s="31"/>
      <c r="O100" s="2" t="s">
        <v>164</v>
      </c>
      <c r="P100" s="2"/>
    </row>
    <row r="101" spans="1:16" ht="19.5" thickBot="1">
      <c r="A101" s="15">
        <v>98</v>
      </c>
      <c r="B101" s="16" t="s">
        <v>119</v>
      </c>
      <c r="C101" s="17" t="s">
        <v>99</v>
      </c>
      <c r="D101" s="16" t="s">
        <v>140</v>
      </c>
      <c r="E101" s="24">
        <v>9.3000000000000007</v>
      </c>
      <c r="F101" s="22">
        <v>17.100000000000001</v>
      </c>
      <c r="G101" s="22">
        <v>15.6</v>
      </c>
      <c r="H101" s="22" t="s">
        <v>136</v>
      </c>
      <c r="I101" s="22" t="s">
        <v>136</v>
      </c>
      <c r="J101" s="22" t="s">
        <v>136</v>
      </c>
      <c r="K101" s="22" t="s">
        <v>136</v>
      </c>
      <c r="L101" s="22" t="s">
        <v>136</v>
      </c>
      <c r="M101" s="22"/>
      <c r="N101" s="22"/>
      <c r="O101" s="17" t="s">
        <v>164</v>
      </c>
      <c r="P101" s="17"/>
    </row>
    <row r="102" spans="1:16" ht="19.5" thickBot="1">
      <c r="A102" s="5">
        <v>99</v>
      </c>
      <c r="B102" s="6" t="s">
        <v>119</v>
      </c>
      <c r="C102" s="2" t="s">
        <v>100</v>
      </c>
      <c r="D102" s="6" t="s">
        <v>133</v>
      </c>
      <c r="E102" s="14">
        <v>2713</v>
      </c>
      <c r="F102" s="19">
        <v>3628</v>
      </c>
      <c r="G102" s="19">
        <v>3330</v>
      </c>
      <c r="H102" s="19">
        <v>2322</v>
      </c>
      <c r="I102" s="19">
        <v>2102</v>
      </c>
      <c r="J102" s="19">
        <v>2043</v>
      </c>
      <c r="K102" s="19">
        <v>3811</v>
      </c>
      <c r="L102" s="19">
        <v>4480</v>
      </c>
      <c r="M102" s="19"/>
      <c r="N102" s="19"/>
      <c r="O102" s="2" t="s">
        <v>161</v>
      </c>
      <c r="P102" s="2"/>
    </row>
    <row r="103" spans="1:16" ht="19.5" thickBot="1">
      <c r="A103" s="15">
        <v>100</v>
      </c>
      <c r="B103" s="16" t="s">
        <v>119</v>
      </c>
      <c r="C103" s="17" t="s">
        <v>101</v>
      </c>
      <c r="D103" s="16" t="s">
        <v>133</v>
      </c>
      <c r="E103" s="18">
        <v>3472</v>
      </c>
      <c r="F103" s="20">
        <v>4036</v>
      </c>
      <c r="G103" s="20">
        <v>3786</v>
      </c>
      <c r="H103" s="20">
        <v>2906</v>
      </c>
      <c r="I103" s="20">
        <v>2616</v>
      </c>
      <c r="J103" s="20">
        <v>2760</v>
      </c>
      <c r="K103" s="20">
        <v>3638</v>
      </c>
      <c r="L103" s="20">
        <v>4295</v>
      </c>
      <c r="M103" s="20"/>
      <c r="N103" s="20"/>
      <c r="O103" s="17" t="s">
        <v>161</v>
      </c>
      <c r="P103" s="17"/>
    </row>
    <row r="104" spans="1:16" ht="19.5" thickBot="1">
      <c r="A104" s="5">
        <v>101</v>
      </c>
      <c r="B104" s="6" t="s">
        <v>119</v>
      </c>
      <c r="C104" s="2" t="s">
        <v>102</v>
      </c>
      <c r="D104" s="6" t="s">
        <v>149</v>
      </c>
      <c r="E104" s="14">
        <v>2177</v>
      </c>
      <c r="F104" s="19">
        <v>2546</v>
      </c>
      <c r="G104" s="19">
        <v>1823</v>
      </c>
      <c r="H104" s="19">
        <v>1395</v>
      </c>
      <c r="I104" s="19">
        <v>1287</v>
      </c>
      <c r="J104" s="19">
        <v>1287</v>
      </c>
      <c r="K104" s="19">
        <v>2917</v>
      </c>
      <c r="L104" s="19">
        <v>3343</v>
      </c>
      <c r="M104" s="19"/>
      <c r="N104" s="19"/>
      <c r="O104" s="2" t="s">
        <v>161</v>
      </c>
      <c r="P104" s="2"/>
    </row>
    <row r="105" spans="1:16" ht="38.25" thickBot="1">
      <c r="A105" s="15">
        <v>102</v>
      </c>
      <c r="B105" s="16" t="s">
        <v>120</v>
      </c>
      <c r="C105" s="17" t="s">
        <v>103</v>
      </c>
      <c r="D105" s="16" t="s">
        <v>131</v>
      </c>
      <c r="E105" s="18">
        <v>1555</v>
      </c>
      <c r="F105" s="20">
        <v>1557</v>
      </c>
      <c r="G105" s="20">
        <v>1557</v>
      </c>
      <c r="H105" s="20">
        <v>1557</v>
      </c>
      <c r="I105" s="20">
        <v>1557</v>
      </c>
      <c r="J105" s="20">
        <v>1558</v>
      </c>
      <c r="K105" s="20">
        <v>1558</v>
      </c>
      <c r="L105" s="20">
        <v>1558</v>
      </c>
      <c r="M105" s="20"/>
      <c r="N105" s="20"/>
      <c r="O105" s="17" t="s">
        <v>184</v>
      </c>
      <c r="P105" s="17"/>
    </row>
    <row r="106" spans="1:16" ht="38.25" thickBot="1">
      <c r="A106" s="5">
        <v>103</v>
      </c>
      <c r="B106" s="6" t="s">
        <v>120</v>
      </c>
      <c r="C106" s="2" t="s">
        <v>104</v>
      </c>
      <c r="D106" s="6" t="s">
        <v>150</v>
      </c>
      <c r="E106" s="23">
        <v>86</v>
      </c>
      <c r="F106" s="21">
        <v>184.4</v>
      </c>
      <c r="G106" s="21">
        <v>185.5</v>
      </c>
      <c r="H106" s="21">
        <v>53</v>
      </c>
      <c r="I106" s="21">
        <v>90</v>
      </c>
      <c r="J106" s="21">
        <v>90</v>
      </c>
      <c r="K106" s="21">
        <v>90.02</v>
      </c>
      <c r="L106" s="21">
        <v>99.6</v>
      </c>
      <c r="M106" s="21"/>
      <c r="N106" s="21"/>
      <c r="O106" s="2" t="s">
        <v>184</v>
      </c>
      <c r="P106" s="2"/>
    </row>
    <row r="107" spans="1:16" ht="38.25" thickBot="1">
      <c r="A107" s="15">
        <v>104</v>
      </c>
      <c r="B107" s="16" t="s">
        <v>120</v>
      </c>
      <c r="C107" s="17" t="s">
        <v>105</v>
      </c>
      <c r="D107" s="16" t="s">
        <v>151</v>
      </c>
      <c r="E107" s="25"/>
      <c r="F107" s="32">
        <v>582.79917808219182</v>
      </c>
      <c r="G107" s="32">
        <v>575.87539726027399</v>
      </c>
      <c r="H107" s="32">
        <v>578.46575342465758</v>
      </c>
      <c r="I107" s="32">
        <v>572.87010958904114</v>
      </c>
      <c r="J107" s="32">
        <v>562.41917808219182</v>
      </c>
      <c r="K107" s="32">
        <v>581.24</v>
      </c>
      <c r="L107" s="26">
        <v>573.94000000000005</v>
      </c>
      <c r="M107" s="26"/>
      <c r="N107" s="26"/>
      <c r="O107" s="17" t="s">
        <v>185</v>
      </c>
      <c r="P107" s="17"/>
    </row>
    <row r="108" spans="1:16" ht="38.25" thickBot="1">
      <c r="A108" s="5">
        <v>105</v>
      </c>
      <c r="B108" s="6" t="s">
        <v>120</v>
      </c>
      <c r="C108" s="2" t="s">
        <v>106</v>
      </c>
      <c r="D108" s="6" t="s">
        <v>126</v>
      </c>
      <c r="E108" s="14"/>
      <c r="F108" s="29">
        <v>1244294.1399999999</v>
      </c>
      <c r="G108" s="29">
        <v>1235460.93</v>
      </c>
      <c r="H108" s="29">
        <v>1229997.1599999999</v>
      </c>
      <c r="I108" s="29">
        <v>1225766.32</v>
      </c>
      <c r="J108" s="29">
        <v>1225766</v>
      </c>
      <c r="K108" s="29">
        <v>1232449</v>
      </c>
      <c r="L108" s="29">
        <v>1232449</v>
      </c>
      <c r="M108" s="29"/>
      <c r="N108" s="29"/>
      <c r="O108" s="2" t="s">
        <v>186</v>
      </c>
      <c r="P108" s="2"/>
    </row>
    <row r="109" spans="1:16" ht="38.25" thickBot="1">
      <c r="A109" s="15">
        <v>106</v>
      </c>
      <c r="B109" s="16" t="s">
        <v>120</v>
      </c>
      <c r="C109" s="17" t="s">
        <v>107</v>
      </c>
      <c r="D109" s="16" t="s">
        <v>140</v>
      </c>
      <c r="E109" s="24">
        <v>0.3</v>
      </c>
      <c r="F109" s="22">
        <v>0.3</v>
      </c>
      <c r="G109" s="22">
        <v>0.3</v>
      </c>
      <c r="H109" s="22">
        <v>0.3</v>
      </c>
      <c r="I109" s="22">
        <v>0.3</v>
      </c>
      <c r="J109" s="22">
        <v>0.3</v>
      </c>
      <c r="K109" s="22">
        <v>0.3</v>
      </c>
      <c r="L109" s="22">
        <v>0.3</v>
      </c>
      <c r="M109" s="22"/>
      <c r="N109" s="22"/>
      <c r="O109" s="17" t="s">
        <v>186</v>
      </c>
      <c r="P109" s="17"/>
    </row>
    <row r="110" spans="1:16" ht="38.25" thickBot="1">
      <c r="A110" s="5">
        <v>107</v>
      </c>
      <c r="B110" s="6" t="s">
        <v>120</v>
      </c>
      <c r="C110" s="2" t="s">
        <v>108</v>
      </c>
      <c r="D110" s="6" t="s">
        <v>152</v>
      </c>
      <c r="E110" s="23">
        <v>1199.0999999999999</v>
      </c>
      <c r="F110" s="21">
        <v>1507.2</v>
      </c>
      <c r="G110" s="21">
        <v>1212.5</v>
      </c>
      <c r="H110" s="21">
        <v>869.4</v>
      </c>
      <c r="I110" s="21">
        <v>1272.4000000000001</v>
      </c>
      <c r="J110" s="21">
        <v>1694.3</v>
      </c>
      <c r="K110" s="21">
        <v>906</v>
      </c>
      <c r="L110" s="21">
        <v>736</v>
      </c>
      <c r="M110" s="21"/>
      <c r="N110" s="21"/>
      <c r="O110" s="2" t="s">
        <v>187</v>
      </c>
      <c r="P110" s="2"/>
    </row>
    <row r="111" spans="1:16" ht="38.25" thickBot="1">
      <c r="A111" s="15">
        <v>108</v>
      </c>
      <c r="B111" s="16" t="s">
        <v>120</v>
      </c>
      <c r="C111" s="17" t="s">
        <v>109</v>
      </c>
      <c r="D111" s="16" t="s">
        <v>150</v>
      </c>
      <c r="E111" s="18">
        <v>2050</v>
      </c>
      <c r="F111" s="20">
        <v>2050</v>
      </c>
      <c r="G111" s="20">
        <v>2050</v>
      </c>
      <c r="H111" s="20">
        <v>2050</v>
      </c>
      <c r="I111" s="20">
        <v>3110</v>
      </c>
      <c r="J111" s="20">
        <v>3110</v>
      </c>
      <c r="K111" s="20">
        <v>3077</v>
      </c>
      <c r="L111" s="20">
        <v>2780</v>
      </c>
      <c r="M111" s="20"/>
      <c r="N111" s="20"/>
      <c r="O111" s="17" t="s">
        <v>188</v>
      </c>
      <c r="P111" s="17"/>
    </row>
    <row r="112" spans="1:16" ht="38.25" thickBot="1">
      <c r="A112" s="5">
        <v>109</v>
      </c>
      <c r="B112" s="6" t="s">
        <v>120</v>
      </c>
      <c r="C112" s="2" t="s">
        <v>110</v>
      </c>
      <c r="D112" s="6" t="s">
        <v>150</v>
      </c>
      <c r="E112" s="14">
        <v>10455180</v>
      </c>
      <c r="F112" s="19">
        <v>8748541</v>
      </c>
      <c r="G112" s="19">
        <v>9883901</v>
      </c>
      <c r="H112" s="19">
        <v>10491476</v>
      </c>
      <c r="I112" s="19">
        <v>10544422</v>
      </c>
      <c r="J112" s="19">
        <v>10141302</v>
      </c>
      <c r="K112" s="19">
        <v>10077199</v>
      </c>
      <c r="L112" s="19">
        <v>12550963</v>
      </c>
      <c r="M112" s="19"/>
      <c r="N112" s="19"/>
      <c r="O112" s="2" t="s">
        <v>188</v>
      </c>
      <c r="P112" s="2"/>
    </row>
    <row r="113" spans="1:16" ht="38.25" thickBot="1">
      <c r="A113" s="15">
        <v>110</v>
      </c>
      <c r="B113" s="16" t="s">
        <v>120</v>
      </c>
      <c r="C113" s="17" t="s">
        <v>111</v>
      </c>
      <c r="D113" s="16" t="s">
        <v>150</v>
      </c>
      <c r="E113" s="18">
        <v>7860092</v>
      </c>
      <c r="F113" s="20">
        <v>6582102</v>
      </c>
      <c r="G113" s="20">
        <v>7582065</v>
      </c>
      <c r="H113" s="20">
        <v>7700167</v>
      </c>
      <c r="I113" s="20">
        <v>8572390</v>
      </c>
      <c r="J113" s="20">
        <v>7677648</v>
      </c>
      <c r="K113" s="20">
        <v>7318561</v>
      </c>
      <c r="L113" s="20">
        <v>8211642</v>
      </c>
      <c r="M113" s="20"/>
      <c r="N113" s="20"/>
      <c r="O113" s="17" t="s">
        <v>188</v>
      </c>
      <c r="P113" s="17"/>
    </row>
    <row r="114" spans="1:16" ht="38.25" thickBot="1">
      <c r="A114" s="5">
        <v>111</v>
      </c>
      <c r="B114" s="6" t="s">
        <v>120</v>
      </c>
      <c r="C114" s="2" t="s">
        <v>112</v>
      </c>
      <c r="D114" s="6" t="s">
        <v>140</v>
      </c>
      <c r="E114" s="14">
        <v>69</v>
      </c>
      <c r="F114" s="19">
        <v>69</v>
      </c>
      <c r="G114" s="19">
        <v>70</v>
      </c>
      <c r="H114" s="19" t="s">
        <v>136</v>
      </c>
      <c r="I114" s="19" t="s">
        <v>136</v>
      </c>
      <c r="J114" s="19">
        <v>67</v>
      </c>
      <c r="K114" s="19" t="s">
        <v>136</v>
      </c>
      <c r="L114" s="19" t="s">
        <v>136</v>
      </c>
      <c r="M114" s="19"/>
      <c r="N114" s="19"/>
      <c r="O114" s="2" t="s">
        <v>189</v>
      </c>
      <c r="P114" s="2"/>
    </row>
    <row r="115" spans="1:16" ht="38.25" thickBot="1">
      <c r="A115" s="15">
        <v>112</v>
      </c>
      <c r="B115" s="16" t="s">
        <v>120</v>
      </c>
      <c r="C115" s="17" t="s">
        <v>113</v>
      </c>
      <c r="D115" s="16" t="s">
        <v>153</v>
      </c>
      <c r="E115" s="18"/>
      <c r="F115" s="20" t="s">
        <v>136</v>
      </c>
      <c r="G115" s="20" t="s">
        <v>136</v>
      </c>
      <c r="H115" s="20" t="s">
        <v>136</v>
      </c>
      <c r="I115" s="20" t="s">
        <v>136</v>
      </c>
      <c r="J115" s="20" t="s">
        <v>136</v>
      </c>
      <c r="K115" s="20" t="s">
        <v>136</v>
      </c>
      <c r="L115" s="20" t="s">
        <v>136</v>
      </c>
      <c r="M115" s="20"/>
      <c r="N115" s="20"/>
      <c r="O115" s="17" t="s">
        <v>189</v>
      </c>
      <c r="P115" s="17"/>
    </row>
    <row r="116" spans="1:16" ht="38.25" thickBot="1">
      <c r="A116" s="5">
        <v>113</v>
      </c>
      <c r="B116" s="6" t="s">
        <v>120</v>
      </c>
      <c r="C116" s="2" t="s">
        <v>114</v>
      </c>
      <c r="D116" s="6" t="s">
        <v>126</v>
      </c>
      <c r="E116" s="14">
        <v>597156</v>
      </c>
      <c r="F116" s="19">
        <v>417574</v>
      </c>
      <c r="G116" s="19">
        <v>468813</v>
      </c>
      <c r="H116" s="19">
        <v>462461</v>
      </c>
      <c r="I116" s="19">
        <v>447050</v>
      </c>
      <c r="J116" s="19">
        <v>449570</v>
      </c>
      <c r="K116" s="19">
        <v>499953</v>
      </c>
      <c r="L116" s="19">
        <v>499953</v>
      </c>
      <c r="M116" s="19"/>
      <c r="N116" s="19"/>
      <c r="O116" s="2" t="s">
        <v>184</v>
      </c>
      <c r="P116" s="2"/>
    </row>
    <row r="117" spans="1:16" ht="38.25" thickBot="1">
      <c r="A117" s="15">
        <v>114</v>
      </c>
      <c r="B117" s="16" t="s">
        <v>120</v>
      </c>
      <c r="C117" s="17" t="s">
        <v>115</v>
      </c>
      <c r="D117" s="16" t="s">
        <v>132</v>
      </c>
      <c r="E117" s="18">
        <v>258134</v>
      </c>
      <c r="F117" s="20">
        <v>220251</v>
      </c>
      <c r="G117" s="20">
        <v>210888</v>
      </c>
      <c r="H117" s="20">
        <v>0</v>
      </c>
      <c r="I117" s="20">
        <v>29112</v>
      </c>
      <c r="J117" s="20">
        <v>13566</v>
      </c>
      <c r="K117" s="20">
        <v>0</v>
      </c>
      <c r="L117" s="20" t="s">
        <v>136</v>
      </c>
      <c r="M117" s="20"/>
      <c r="N117" s="20"/>
      <c r="O117" s="17" t="s">
        <v>190</v>
      </c>
      <c r="P117" s="17"/>
    </row>
    <row r="118" spans="1:16" ht="38.25" thickBot="1">
      <c r="A118" s="5">
        <v>115</v>
      </c>
      <c r="B118" s="6" t="s">
        <v>120</v>
      </c>
      <c r="C118" s="2" t="s">
        <v>116</v>
      </c>
      <c r="D118" s="6" t="s">
        <v>130</v>
      </c>
      <c r="E118" s="14">
        <v>19823129</v>
      </c>
      <c r="F118" s="19">
        <v>10007888</v>
      </c>
      <c r="G118" s="19">
        <v>2062110.75</v>
      </c>
      <c r="H118" s="19">
        <v>0</v>
      </c>
      <c r="I118" s="19">
        <v>191045908</v>
      </c>
      <c r="J118" s="19">
        <v>0</v>
      </c>
      <c r="K118" s="19">
        <v>0</v>
      </c>
      <c r="L118" s="19" t="s">
        <v>136</v>
      </c>
      <c r="M118" s="19"/>
      <c r="N118" s="19"/>
      <c r="O118" s="2" t="s">
        <v>190</v>
      </c>
      <c r="P118" s="2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17" right="0.17" top="0.28000000000000003" bottom="0.28000000000000003" header="0.31496062992125984" footer="0.31496062992125984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C42" sqref="C42"/>
    </sheetView>
  </sheetViews>
  <sheetFormatPr defaultRowHeight="14.25"/>
  <cols>
    <col min="1" max="1" width="35.5" customWidth="1"/>
    <col min="2" max="2" width="27.5" bestFit="1" customWidth="1"/>
    <col min="4" max="4" width="20.75" customWidth="1"/>
    <col min="5" max="5" width="30.125" bestFit="1" customWidth="1"/>
    <col min="7" max="7" width="16.5" customWidth="1"/>
    <col min="8" max="8" width="17.5" customWidth="1"/>
  </cols>
  <sheetData>
    <row r="1" spans="1:8">
      <c r="A1" s="46" t="s">
        <v>192</v>
      </c>
      <c r="B1" s="50" t="s">
        <v>194</v>
      </c>
      <c r="D1" s="46" t="s">
        <v>192</v>
      </c>
      <c r="E1" s="50" t="s">
        <v>196</v>
      </c>
      <c r="G1" s="46" t="s">
        <v>192</v>
      </c>
      <c r="H1" s="50" t="s">
        <v>195</v>
      </c>
    </row>
    <row r="2" spans="1:8">
      <c r="A2" s="47" t="s">
        <v>117</v>
      </c>
      <c r="B2" s="49">
        <v>48</v>
      </c>
      <c r="D2" s="47" t="s">
        <v>165</v>
      </c>
      <c r="E2" s="49">
        <v>4</v>
      </c>
      <c r="G2" s="47" t="s">
        <v>136</v>
      </c>
      <c r="H2" s="49">
        <v>1</v>
      </c>
    </row>
    <row r="3" spans="1:8">
      <c r="A3" s="48" t="s">
        <v>36</v>
      </c>
      <c r="B3" s="49">
        <v>1</v>
      </c>
      <c r="D3" s="47" t="s">
        <v>172</v>
      </c>
      <c r="E3" s="49">
        <v>7</v>
      </c>
      <c r="G3" s="47" t="s">
        <v>129</v>
      </c>
      <c r="H3" s="49">
        <v>1</v>
      </c>
    </row>
    <row r="4" spans="1:8">
      <c r="A4" s="48" t="s">
        <v>39</v>
      </c>
      <c r="B4" s="49">
        <v>1</v>
      </c>
      <c r="D4" s="47" t="s">
        <v>189</v>
      </c>
      <c r="E4" s="49">
        <v>2</v>
      </c>
      <c r="G4" s="47" t="s">
        <v>149</v>
      </c>
      <c r="H4" s="49">
        <v>1</v>
      </c>
    </row>
    <row r="5" spans="1:8">
      <c r="A5" s="48" t="s">
        <v>21</v>
      </c>
      <c r="B5" s="49">
        <v>1</v>
      </c>
      <c r="D5" s="47" t="s">
        <v>188</v>
      </c>
      <c r="E5" s="49">
        <v>3</v>
      </c>
      <c r="G5" s="47" t="s">
        <v>132</v>
      </c>
      <c r="H5" s="49">
        <v>23</v>
      </c>
    </row>
    <row r="6" spans="1:8">
      <c r="A6" s="48" t="s">
        <v>26</v>
      </c>
      <c r="B6" s="49">
        <v>1</v>
      </c>
      <c r="D6" s="47" t="s">
        <v>160</v>
      </c>
      <c r="E6" s="49">
        <v>2</v>
      </c>
      <c r="G6" s="47" t="s">
        <v>141</v>
      </c>
      <c r="H6" s="49">
        <v>1</v>
      </c>
    </row>
    <row r="7" spans="1:8">
      <c r="A7" s="48" t="s">
        <v>24</v>
      </c>
      <c r="B7" s="49">
        <v>1</v>
      </c>
      <c r="D7" s="47" t="s">
        <v>184</v>
      </c>
      <c r="E7" s="49">
        <v>3</v>
      </c>
      <c r="G7" s="47" t="s">
        <v>135</v>
      </c>
      <c r="H7" s="49">
        <v>1</v>
      </c>
    </row>
    <row r="8" spans="1:8">
      <c r="A8" s="48" t="s">
        <v>29</v>
      </c>
      <c r="B8" s="49">
        <v>1</v>
      </c>
      <c r="D8" s="47" t="s">
        <v>161</v>
      </c>
      <c r="E8" s="49">
        <v>7</v>
      </c>
      <c r="G8" s="47" t="s">
        <v>128</v>
      </c>
      <c r="H8" s="49">
        <v>2</v>
      </c>
    </row>
    <row r="9" spans="1:8">
      <c r="A9" s="48" t="s">
        <v>28</v>
      </c>
      <c r="B9" s="49">
        <v>1</v>
      </c>
      <c r="D9" s="47" t="s">
        <v>174</v>
      </c>
      <c r="E9" s="49">
        <v>2</v>
      </c>
      <c r="G9" s="47" t="s">
        <v>145</v>
      </c>
      <c r="H9" s="49">
        <v>1</v>
      </c>
    </row>
    <row r="10" spans="1:8">
      <c r="A10" s="48" t="s">
        <v>17</v>
      </c>
      <c r="B10" s="49">
        <v>1</v>
      </c>
      <c r="D10" s="47" t="s">
        <v>158</v>
      </c>
      <c r="E10" s="49">
        <v>1</v>
      </c>
      <c r="G10" s="47" t="s">
        <v>148</v>
      </c>
      <c r="H10" s="49">
        <v>5</v>
      </c>
    </row>
    <row r="11" spans="1:8">
      <c r="A11" s="48" t="s">
        <v>23</v>
      </c>
      <c r="B11" s="49">
        <v>1</v>
      </c>
      <c r="D11" s="47" t="s">
        <v>166</v>
      </c>
      <c r="E11" s="49">
        <v>2</v>
      </c>
      <c r="G11" s="47" t="s">
        <v>127</v>
      </c>
      <c r="H11" s="49">
        <v>4</v>
      </c>
    </row>
    <row r="12" spans="1:8">
      <c r="A12" s="48" t="s">
        <v>49</v>
      </c>
      <c r="B12" s="49">
        <v>1</v>
      </c>
      <c r="D12" s="47" t="s">
        <v>163</v>
      </c>
      <c r="E12" s="49">
        <v>2</v>
      </c>
      <c r="G12" s="47" t="s">
        <v>151</v>
      </c>
      <c r="H12" s="49">
        <v>1</v>
      </c>
    </row>
    <row r="13" spans="1:8">
      <c r="A13" s="48" t="s">
        <v>37</v>
      </c>
      <c r="B13" s="49">
        <v>1</v>
      </c>
      <c r="D13" s="47" t="s">
        <v>187</v>
      </c>
      <c r="E13" s="49">
        <v>1</v>
      </c>
      <c r="G13" s="47" t="s">
        <v>147</v>
      </c>
      <c r="H13" s="49">
        <v>1</v>
      </c>
    </row>
    <row r="14" spans="1:8">
      <c r="A14" s="48" t="s">
        <v>35</v>
      </c>
      <c r="B14" s="49">
        <v>1</v>
      </c>
      <c r="D14" s="47" t="s">
        <v>155</v>
      </c>
      <c r="E14" s="49">
        <v>5</v>
      </c>
      <c r="G14" s="47" t="s">
        <v>143</v>
      </c>
      <c r="H14" s="49">
        <v>2</v>
      </c>
    </row>
    <row r="15" spans="1:8">
      <c r="A15" s="48" t="s">
        <v>25</v>
      </c>
      <c r="B15" s="49">
        <v>1</v>
      </c>
      <c r="D15" s="47" t="s">
        <v>185</v>
      </c>
      <c r="E15" s="49">
        <v>1</v>
      </c>
      <c r="G15" s="47" t="s">
        <v>130</v>
      </c>
      <c r="H15" s="49">
        <v>16</v>
      </c>
    </row>
    <row r="16" spans="1:8">
      <c r="A16" s="48" t="s">
        <v>33</v>
      </c>
      <c r="B16" s="49">
        <v>1</v>
      </c>
      <c r="D16" s="47" t="s">
        <v>190</v>
      </c>
      <c r="E16" s="49">
        <v>2</v>
      </c>
      <c r="G16" s="47" t="s">
        <v>125</v>
      </c>
      <c r="H16" s="49">
        <v>1</v>
      </c>
    </row>
    <row r="17" spans="1:8">
      <c r="A17" s="48" t="s">
        <v>34</v>
      </c>
      <c r="B17" s="49">
        <v>1</v>
      </c>
      <c r="D17" s="47" t="s">
        <v>156</v>
      </c>
      <c r="E17" s="49">
        <v>9</v>
      </c>
      <c r="G17" s="47" t="s">
        <v>139</v>
      </c>
      <c r="H17" s="49">
        <v>1</v>
      </c>
    </row>
    <row r="18" spans="1:8">
      <c r="A18" s="48" t="s">
        <v>22</v>
      </c>
      <c r="B18" s="49">
        <v>1</v>
      </c>
      <c r="D18" s="47" t="s">
        <v>179</v>
      </c>
      <c r="E18" s="49">
        <v>2</v>
      </c>
      <c r="G18" s="47" t="s">
        <v>144</v>
      </c>
      <c r="H18" s="49">
        <v>1</v>
      </c>
    </row>
    <row r="19" spans="1:8">
      <c r="A19" s="48" t="s">
        <v>44</v>
      </c>
      <c r="B19" s="49">
        <v>1</v>
      </c>
      <c r="D19" s="47" t="s">
        <v>162</v>
      </c>
      <c r="E19" s="49">
        <v>2</v>
      </c>
      <c r="G19" s="47" t="s">
        <v>152</v>
      </c>
      <c r="H19" s="49">
        <v>1</v>
      </c>
    </row>
    <row r="20" spans="1:8">
      <c r="A20" s="48" t="s">
        <v>43</v>
      </c>
      <c r="B20" s="49">
        <v>1</v>
      </c>
      <c r="D20" s="47" t="s">
        <v>182</v>
      </c>
      <c r="E20" s="49">
        <v>3</v>
      </c>
      <c r="G20" s="47" t="s">
        <v>140</v>
      </c>
      <c r="H20" s="49">
        <v>13</v>
      </c>
    </row>
    <row r="21" spans="1:8">
      <c r="A21" s="48" t="s">
        <v>27</v>
      </c>
      <c r="B21" s="49">
        <v>1</v>
      </c>
      <c r="D21" s="47" t="s">
        <v>157</v>
      </c>
      <c r="E21" s="49">
        <v>4</v>
      </c>
      <c r="G21" s="47" t="s">
        <v>133</v>
      </c>
      <c r="H21" s="49">
        <v>6</v>
      </c>
    </row>
    <row r="22" spans="1:8">
      <c r="A22" s="48" t="s">
        <v>31</v>
      </c>
      <c r="B22" s="49">
        <v>1</v>
      </c>
      <c r="D22" s="47" t="s">
        <v>181</v>
      </c>
      <c r="E22" s="49">
        <v>2</v>
      </c>
      <c r="G22" s="47" t="s">
        <v>146</v>
      </c>
      <c r="H22" s="49">
        <v>1</v>
      </c>
    </row>
    <row r="23" spans="1:8">
      <c r="A23" s="48" t="s">
        <v>50</v>
      </c>
      <c r="B23" s="49">
        <v>1</v>
      </c>
      <c r="D23" s="47" t="s">
        <v>183</v>
      </c>
      <c r="E23" s="49">
        <v>4</v>
      </c>
      <c r="G23" s="47" t="s">
        <v>126</v>
      </c>
      <c r="H23" s="49">
        <v>8</v>
      </c>
    </row>
    <row r="24" spans="1:8">
      <c r="A24" s="48" t="s">
        <v>8</v>
      </c>
      <c r="B24" s="49">
        <v>1</v>
      </c>
      <c r="D24" s="47" t="s">
        <v>171</v>
      </c>
      <c r="E24" s="49">
        <v>2</v>
      </c>
      <c r="G24" s="47" t="s">
        <v>150</v>
      </c>
      <c r="H24" s="49">
        <v>4</v>
      </c>
    </row>
    <row r="25" spans="1:8">
      <c r="A25" s="48" t="s">
        <v>18</v>
      </c>
      <c r="B25" s="49">
        <v>1</v>
      </c>
      <c r="D25" s="47" t="s">
        <v>176</v>
      </c>
      <c r="E25" s="49">
        <v>1</v>
      </c>
      <c r="G25" s="47" t="s">
        <v>134</v>
      </c>
      <c r="H25" s="49">
        <v>1</v>
      </c>
    </row>
    <row r="26" spans="1:8">
      <c r="A26" s="48" t="s">
        <v>9</v>
      </c>
      <c r="B26" s="49">
        <v>1</v>
      </c>
      <c r="D26" s="47" t="s">
        <v>186</v>
      </c>
      <c r="E26" s="49">
        <v>2</v>
      </c>
      <c r="G26" s="47" t="s">
        <v>124</v>
      </c>
      <c r="H26" s="49">
        <v>7</v>
      </c>
    </row>
    <row r="27" spans="1:8">
      <c r="A27" s="48" t="s">
        <v>10</v>
      </c>
      <c r="B27" s="49">
        <v>1</v>
      </c>
      <c r="D27" s="47" t="s">
        <v>168</v>
      </c>
      <c r="E27" s="49">
        <v>2</v>
      </c>
      <c r="G27" s="47" t="s">
        <v>138</v>
      </c>
      <c r="H27" s="49">
        <v>1</v>
      </c>
    </row>
    <row r="28" spans="1:8">
      <c r="A28" s="48" t="s">
        <v>11</v>
      </c>
      <c r="B28" s="49">
        <v>1</v>
      </c>
      <c r="D28" s="47" t="s">
        <v>178</v>
      </c>
      <c r="E28" s="49">
        <v>4</v>
      </c>
      <c r="G28" s="47" t="s">
        <v>153</v>
      </c>
      <c r="H28" s="49">
        <v>1</v>
      </c>
    </row>
    <row r="29" spans="1:8">
      <c r="A29" s="48" t="s">
        <v>12</v>
      </c>
      <c r="B29" s="49">
        <v>1</v>
      </c>
      <c r="D29" s="47" t="s">
        <v>180</v>
      </c>
      <c r="E29" s="49">
        <v>2</v>
      </c>
      <c r="G29" s="47" t="s">
        <v>137</v>
      </c>
      <c r="H29" s="49">
        <v>2</v>
      </c>
    </row>
    <row r="30" spans="1:8">
      <c r="A30" s="48" t="s">
        <v>19</v>
      </c>
      <c r="B30" s="49">
        <v>1</v>
      </c>
      <c r="D30" s="47" t="s">
        <v>175</v>
      </c>
      <c r="E30" s="49">
        <v>4</v>
      </c>
      <c r="G30" s="47" t="s">
        <v>142</v>
      </c>
      <c r="H30" s="49">
        <v>1</v>
      </c>
    </row>
    <row r="31" spans="1:8">
      <c r="A31" s="48" t="s">
        <v>41</v>
      </c>
      <c r="B31" s="49">
        <v>1</v>
      </c>
      <c r="D31" s="47" t="s">
        <v>164</v>
      </c>
      <c r="E31" s="49">
        <v>9</v>
      </c>
      <c r="G31" s="47" t="s">
        <v>131</v>
      </c>
      <c r="H31" s="49">
        <v>6</v>
      </c>
    </row>
    <row r="32" spans="1:8">
      <c r="A32" s="48" t="s">
        <v>42</v>
      </c>
      <c r="B32" s="49">
        <v>1</v>
      </c>
      <c r="D32" s="47" t="s">
        <v>170</v>
      </c>
      <c r="E32" s="49">
        <v>1</v>
      </c>
      <c r="G32" s="47" t="s">
        <v>193</v>
      </c>
      <c r="H32" s="49">
        <v>115</v>
      </c>
    </row>
    <row r="33" spans="1:5">
      <c r="A33" s="48" t="s">
        <v>14</v>
      </c>
      <c r="B33" s="49">
        <v>1</v>
      </c>
      <c r="D33" s="47" t="s">
        <v>169</v>
      </c>
      <c r="E33" s="49">
        <v>1</v>
      </c>
    </row>
    <row r="34" spans="1:5">
      <c r="A34" s="48" t="s">
        <v>16</v>
      </c>
      <c r="B34" s="49">
        <v>1</v>
      </c>
      <c r="D34" s="47" t="s">
        <v>167</v>
      </c>
      <c r="E34" s="49">
        <v>2</v>
      </c>
    </row>
    <row r="35" spans="1:5">
      <c r="A35" s="48" t="s">
        <v>13</v>
      </c>
      <c r="B35" s="49">
        <v>1</v>
      </c>
      <c r="D35" s="47" t="s">
        <v>173</v>
      </c>
      <c r="E35" s="49">
        <v>1</v>
      </c>
    </row>
    <row r="36" spans="1:5">
      <c r="A36" s="48" t="s">
        <v>15</v>
      </c>
      <c r="B36" s="49">
        <v>1</v>
      </c>
      <c r="D36" s="47" t="s">
        <v>177</v>
      </c>
      <c r="E36" s="49">
        <v>11</v>
      </c>
    </row>
    <row r="37" spans="1:5">
      <c r="A37" s="48" t="s">
        <v>3</v>
      </c>
      <c r="B37" s="49">
        <v>1</v>
      </c>
      <c r="D37" s="47" t="s">
        <v>159</v>
      </c>
      <c r="E37" s="49">
        <v>3</v>
      </c>
    </row>
    <row r="38" spans="1:5">
      <c r="A38" s="48" t="s">
        <v>4</v>
      </c>
      <c r="B38" s="49">
        <v>1</v>
      </c>
      <c r="D38" s="47" t="s">
        <v>193</v>
      </c>
      <c r="E38" s="49">
        <v>115</v>
      </c>
    </row>
    <row r="39" spans="1:5">
      <c r="A39" s="48" t="s">
        <v>5</v>
      </c>
      <c r="B39" s="49">
        <v>1</v>
      </c>
    </row>
    <row r="40" spans="1:5">
      <c r="A40" s="48" t="s">
        <v>7</v>
      </c>
      <c r="B40" s="49">
        <v>1</v>
      </c>
    </row>
    <row r="41" spans="1:5">
      <c r="A41" s="48" t="s">
        <v>6</v>
      </c>
      <c r="B41" s="49">
        <v>1</v>
      </c>
    </row>
    <row r="42" spans="1:5">
      <c r="A42" s="48" t="s">
        <v>20</v>
      </c>
      <c r="B42" s="49">
        <v>1</v>
      </c>
    </row>
    <row r="43" spans="1:5">
      <c r="A43" s="48" t="s">
        <v>30</v>
      </c>
      <c r="B43" s="49">
        <v>1</v>
      </c>
    </row>
    <row r="44" spans="1:5">
      <c r="A44" s="48" t="s">
        <v>38</v>
      </c>
      <c r="B44" s="49">
        <v>1</v>
      </c>
    </row>
    <row r="45" spans="1:5">
      <c r="A45" s="48" t="s">
        <v>46</v>
      </c>
      <c r="B45" s="49">
        <v>1</v>
      </c>
    </row>
    <row r="46" spans="1:5">
      <c r="A46" s="48" t="s">
        <v>48</v>
      </c>
      <c r="B46" s="49">
        <v>1</v>
      </c>
    </row>
    <row r="47" spans="1:5">
      <c r="A47" s="48" t="s">
        <v>47</v>
      </c>
      <c r="B47" s="49">
        <v>1</v>
      </c>
    </row>
    <row r="48" spans="1:5">
      <c r="A48" s="48" t="s">
        <v>40</v>
      </c>
      <c r="B48" s="49">
        <v>1</v>
      </c>
    </row>
    <row r="49" spans="1:2">
      <c r="A49" s="48" t="s">
        <v>45</v>
      </c>
      <c r="B49" s="49">
        <v>1</v>
      </c>
    </row>
    <row r="50" spans="1:2">
      <c r="A50" s="48" t="s">
        <v>32</v>
      </c>
      <c r="B50" s="49">
        <v>1</v>
      </c>
    </row>
    <row r="51" spans="1:2">
      <c r="A51" s="47" t="s">
        <v>119</v>
      </c>
      <c r="B51" s="49">
        <v>53</v>
      </c>
    </row>
    <row r="52" spans="1:2">
      <c r="A52" s="48" t="s">
        <v>65</v>
      </c>
      <c r="B52" s="49">
        <v>1</v>
      </c>
    </row>
    <row r="53" spans="1:2">
      <c r="A53" s="48" t="s">
        <v>56</v>
      </c>
      <c r="B53" s="49">
        <v>1</v>
      </c>
    </row>
    <row r="54" spans="1:2">
      <c r="A54" s="48" t="s">
        <v>66</v>
      </c>
      <c r="B54" s="49">
        <v>1</v>
      </c>
    </row>
    <row r="55" spans="1:2">
      <c r="A55" s="48" t="s">
        <v>64</v>
      </c>
      <c r="B55" s="49">
        <v>1</v>
      </c>
    </row>
    <row r="56" spans="1:2">
      <c r="A56" s="48" t="s">
        <v>94</v>
      </c>
      <c r="B56" s="49">
        <v>1</v>
      </c>
    </row>
    <row r="57" spans="1:2">
      <c r="A57" s="48" t="s">
        <v>59</v>
      </c>
      <c r="B57" s="49">
        <v>1</v>
      </c>
    </row>
    <row r="58" spans="1:2">
      <c r="A58" s="48" t="s">
        <v>60</v>
      </c>
      <c r="B58" s="49">
        <v>1</v>
      </c>
    </row>
    <row r="59" spans="1:2">
      <c r="A59" s="48" t="s">
        <v>102</v>
      </c>
      <c r="B59" s="49">
        <v>1</v>
      </c>
    </row>
    <row r="60" spans="1:2">
      <c r="A60" s="48" t="s">
        <v>100</v>
      </c>
      <c r="B60" s="49">
        <v>1</v>
      </c>
    </row>
    <row r="61" spans="1:2">
      <c r="A61" s="48" t="s">
        <v>101</v>
      </c>
      <c r="B61" s="49">
        <v>1</v>
      </c>
    </row>
    <row r="62" spans="1:2">
      <c r="A62" s="48" t="s">
        <v>92</v>
      </c>
      <c r="B62" s="49">
        <v>1</v>
      </c>
    </row>
    <row r="63" spans="1:2">
      <c r="A63" s="48" t="s">
        <v>89</v>
      </c>
      <c r="B63" s="49">
        <v>1</v>
      </c>
    </row>
    <row r="64" spans="1:2">
      <c r="A64" s="48" t="s">
        <v>91</v>
      </c>
      <c r="B64" s="49">
        <v>1</v>
      </c>
    </row>
    <row r="65" spans="1:2">
      <c r="A65" s="48" t="s">
        <v>80</v>
      </c>
      <c r="B65" s="49">
        <v>1</v>
      </c>
    </row>
    <row r="66" spans="1:2">
      <c r="A66" s="48" t="s">
        <v>70</v>
      </c>
      <c r="B66" s="49">
        <v>1</v>
      </c>
    </row>
    <row r="67" spans="1:2">
      <c r="A67" s="48" t="s">
        <v>71</v>
      </c>
      <c r="B67" s="49">
        <v>1</v>
      </c>
    </row>
    <row r="68" spans="1:2">
      <c r="A68" s="48" t="s">
        <v>57</v>
      </c>
      <c r="B68" s="49">
        <v>1</v>
      </c>
    </row>
    <row r="69" spans="1:2">
      <c r="A69" s="48" t="s">
        <v>51</v>
      </c>
      <c r="B69" s="49">
        <v>1</v>
      </c>
    </row>
    <row r="70" spans="1:2">
      <c r="A70" s="48" t="s">
        <v>83</v>
      </c>
      <c r="B70" s="49">
        <v>1</v>
      </c>
    </row>
    <row r="71" spans="1:2">
      <c r="A71" s="48" t="s">
        <v>81</v>
      </c>
      <c r="B71" s="49">
        <v>1</v>
      </c>
    </row>
    <row r="72" spans="1:2">
      <c r="A72" s="48" t="s">
        <v>82</v>
      </c>
      <c r="B72" s="49">
        <v>1</v>
      </c>
    </row>
    <row r="73" spans="1:2">
      <c r="A73" s="48" t="s">
        <v>86</v>
      </c>
      <c r="B73" s="49">
        <v>1</v>
      </c>
    </row>
    <row r="74" spans="1:2">
      <c r="A74" s="48" t="s">
        <v>87</v>
      </c>
      <c r="B74" s="49">
        <v>1</v>
      </c>
    </row>
    <row r="75" spans="1:2">
      <c r="A75" s="48" t="s">
        <v>77</v>
      </c>
      <c r="B75" s="49">
        <v>1</v>
      </c>
    </row>
    <row r="76" spans="1:2">
      <c r="A76" s="48" t="s">
        <v>78</v>
      </c>
      <c r="B76" s="49">
        <v>1</v>
      </c>
    </row>
    <row r="77" spans="1:2">
      <c r="A77" s="48" t="s">
        <v>73</v>
      </c>
      <c r="B77" s="49">
        <v>1</v>
      </c>
    </row>
    <row r="78" spans="1:2">
      <c r="A78" s="48" t="s">
        <v>74</v>
      </c>
      <c r="B78" s="49">
        <v>1</v>
      </c>
    </row>
    <row r="79" spans="1:2">
      <c r="A79" s="48" t="s">
        <v>76</v>
      </c>
      <c r="B79" s="49">
        <v>1</v>
      </c>
    </row>
    <row r="80" spans="1:2">
      <c r="A80" s="48" t="s">
        <v>90</v>
      </c>
      <c r="B80" s="49">
        <v>1</v>
      </c>
    </row>
    <row r="81" spans="1:2">
      <c r="A81" s="48" t="s">
        <v>88</v>
      </c>
      <c r="B81" s="49">
        <v>1</v>
      </c>
    </row>
    <row r="82" spans="1:2">
      <c r="A82" s="48" t="s">
        <v>75</v>
      </c>
      <c r="B82" s="49">
        <v>1</v>
      </c>
    </row>
    <row r="83" spans="1:2">
      <c r="A83" s="48" t="s">
        <v>79</v>
      </c>
      <c r="B83" s="49">
        <v>1</v>
      </c>
    </row>
    <row r="84" spans="1:2">
      <c r="A84" s="48" t="s">
        <v>72</v>
      </c>
      <c r="B84" s="49">
        <v>1</v>
      </c>
    </row>
    <row r="85" spans="1:2">
      <c r="A85" s="48" t="s">
        <v>61</v>
      </c>
      <c r="B85" s="49">
        <v>1</v>
      </c>
    </row>
    <row r="86" spans="1:2">
      <c r="A86" s="48" t="s">
        <v>96</v>
      </c>
      <c r="B86" s="49">
        <v>1</v>
      </c>
    </row>
    <row r="87" spans="1:2">
      <c r="A87" s="48" t="s">
        <v>93</v>
      </c>
      <c r="B87" s="49">
        <v>1</v>
      </c>
    </row>
    <row r="88" spans="1:2">
      <c r="A88" s="48" t="s">
        <v>52</v>
      </c>
      <c r="B88" s="49">
        <v>1</v>
      </c>
    </row>
    <row r="89" spans="1:2">
      <c r="A89" s="48" t="s">
        <v>53</v>
      </c>
      <c r="B89" s="49">
        <v>1</v>
      </c>
    </row>
    <row r="90" spans="1:2">
      <c r="A90" s="48" t="s">
        <v>54</v>
      </c>
      <c r="B90" s="49">
        <v>1</v>
      </c>
    </row>
    <row r="91" spans="1:2">
      <c r="A91" s="48" t="s">
        <v>99</v>
      </c>
      <c r="B91" s="49">
        <v>1</v>
      </c>
    </row>
    <row r="92" spans="1:2">
      <c r="A92" s="48" t="s">
        <v>98</v>
      </c>
      <c r="B92" s="49">
        <v>1</v>
      </c>
    </row>
    <row r="93" spans="1:2">
      <c r="A93" s="48" t="s">
        <v>97</v>
      </c>
      <c r="B93" s="49">
        <v>1</v>
      </c>
    </row>
    <row r="94" spans="1:2">
      <c r="A94" s="48" t="s">
        <v>95</v>
      </c>
      <c r="B94" s="49">
        <v>1</v>
      </c>
    </row>
    <row r="95" spans="1:2">
      <c r="A95" s="48" t="s">
        <v>58</v>
      </c>
      <c r="B95" s="49">
        <v>2</v>
      </c>
    </row>
    <row r="96" spans="1:2">
      <c r="A96" s="48" t="s">
        <v>84</v>
      </c>
      <c r="B96" s="49">
        <v>1</v>
      </c>
    </row>
    <row r="97" spans="1:2">
      <c r="A97" s="48" t="s">
        <v>85</v>
      </c>
      <c r="B97" s="49">
        <v>1</v>
      </c>
    </row>
    <row r="98" spans="1:2">
      <c r="A98" s="48" t="s">
        <v>55</v>
      </c>
      <c r="B98" s="49">
        <v>1</v>
      </c>
    </row>
    <row r="99" spans="1:2">
      <c r="A99" s="48" t="s">
        <v>62</v>
      </c>
      <c r="B99" s="49">
        <v>1</v>
      </c>
    </row>
    <row r="100" spans="1:2">
      <c r="A100" s="48" t="s">
        <v>63</v>
      </c>
      <c r="B100" s="49">
        <v>1</v>
      </c>
    </row>
    <row r="101" spans="1:2">
      <c r="A101" s="48" t="s">
        <v>67</v>
      </c>
      <c r="B101" s="49">
        <v>1</v>
      </c>
    </row>
    <row r="102" spans="1:2">
      <c r="A102" s="48" t="s">
        <v>68</v>
      </c>
      <c r="B102" s="49">
        <v>1</v>
      </c>
    </row>
    <row r="103" spans="1:2">
      <c r="A103" s="48" t="s">
        <v>69</v>
      </c>
      <c r="B103" s="49">
        <v>1</v>
      </c>
    </row>
    <row r="104" spans="1:2">
      <c r="A104" s="47" t="s">
        <v>120</v>
      </c>
      <c r="B104" s="49">
        <v>14</v>
      </c>
    </row>
    <row r="105" spans="1:2">
      <c r="A105" s="48" t="s">
        <v>109</v>
      </c>
      <c r="B105" s="49">
        <v>1</v>
      </c>
    </row>
    <row r="106" spans="1:2">
      <c r="A106" s="48" t="s">
        <v>115</v>
      </c>
      <c r="B106" s="49">
        <v>1</v>
      </c>
    </row>
    <row r="107" spans="1:2">
      <c r="A107" s="48" t="s">
        <v>103</v>
      </c>
      <c r="B107" s="49">
        <v>1</v>
      </c>
    </row>
    <row r="108" spans="1:2">
      <c r="A108" s="48" t="s">
        <v>112</v>
      </c>
      <c r="B108" s="49">
        <v>1</v>
      </c>
    </row>
    <row r="109" spans="1:2">
      <c r="A109" s="48" t="s">
        <v>113</v>
      </c>
      <c r="B109" s="49">
        <v>1</v>
      </c>
    </row>
    <row r="110" spans="1:2">
      <c r="A110" s="48" t="s">
        <v>110</v>
      </c>
      <c r="B110" s="49">
        <v>1</v>
      </c>
    </row>
    <row r="111" spans="1:2">
      <c r="A111" s="48" t="s">
        <v>105</v>
      </c>
      <c r="B111" s="49">
        <v>1</v>
      </c>
    </row>
    <row r="112" spans="1:2">
      <c r="A112" s="48" t="s">
        <v>104</v>
      </c>
      <c r="B112" s="49">
        <v>1</v>
      </c>
    </row>
    <row r="113" spans="1:2">
      <c r="A113" s="48" t="s">
        <v>111</v>
      </c>
      <c r="B113" s="49">
        <v>1</v>
      </c>
    </row>
    <row r="114" spans="1:2">
      <c r="A114" s="48" t="s">
        <v>108</v>
      </c>
      <c r="B114" s="49">
        <v>1</v>
      </c>
    </row>
    <row r="115" spans="1:2">
      <c r="A115" s="48" t="s">
        <v>106</v>
      </c>
      <c r="B115" s="49">
        <v>1</v>
      </c>
    </row>
    <row r="116" spans="1:2">
      <c r="A116" s="48" t="s">
        <v>107</v>
      </c>
      <c r="B116" s="49">
        <v>1</v>
      </c>
    </row>
    <row r="117" spans="1:2">
      <c r="A117" s="48" t="s">
        <v>114</v>
      </c>
      <c r="B117" s="49">
        <v>1</v>
      </c>
    </row>
    <row r="118" spans="1:2">
      <c r="A118" s="48" t="s">
        <v>116</v>
      </c>
      <c r="B118" s="49">
        <v>1</v>
      </c>
    </row>
    <row r="119" spans="1:2">
      <c r="A119" s="47" t="s">
        <v>193</v>
      </c>
      <c r="B119" s="49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4"/>
  <sheetViews>
    <sheetView workbookViewId="0">
      <selection activeCell="D23" sqref="D23"/>
    </sheetView>
  </sheetViews>
  <sheetFormatPr defaultRowHeight="14.25"/>
  <sheetData>
    <row r="1" spans="1:1">
      <c r="A1">
        <v>46</v>
      </c>
    </row>
    <row r="2" spans="1:1">
      <c r="A2">
        <v>26</v>
      </c>
    </row>
    <row r="3" spans="1:1">
      <c r="A3">
        <v>32</v>
      </c>
    </row>
    <row r="4" spans="1:1">
      <c r="A4">
        <v>47</v>
      </c>
    </row>
    <row r="5" spans="1:1">
      <c r="A5">
        <v>67</v>
      </c>
    </row>
    <row r="6" spans="1:1">
      <c r="A6">
        <v>46</v>
      </c>
    </row>
    <row r="7" spans="1:1">
      <c r="A7">
        <v>56</v>
      </c>
    </row>
    <row r="8" spans="1:1">
      <c r="A8">
        <v>13</v>
      </c>
    </row>
    <row r="9" spans="1:1">
      <c r="A9">
        <v>37</v>
      </c>
    </row>
    <row r="10" spans="1:1">
      <c r="A10">
        <v>13</v>
      </c>
    </row>
    <row r="11" spans="1:1">
      <c r="A11">
        <v>25</v>
      </c>
    </row>
    <row r="12" spans="1:1">
      <c r="A12">
        <v>10</v>
      </c>
    </row>
    <row r="13" spans="1:1">
      <c r="A13">
        <v>5</v>
      </c>
    </row>
    <row r="14" spans="1:1">
      <c r="A14">
        <v>49</v>
      </c>
    </row>
    <row r="15" spans="1:1">
      <c r="A15">
        <v>8</v>
      </c>
    </row>
    <row r="16" spans="1:1">
      <c r="A16">
        <v>2</v>
      </c>
    </row>
    <row r="17" spans="1:1">
      <c r="A17">
        <v>2</v>
      </c>
    </row>
    <row r="18" spans="1:1">
      <c r="A18">
        <v>18</v>
      </c>
    </row>
    <row r="19" spans="1:1">
      <c r="A19">
        <v>2</v>
      </c>
    </row>
    <row r="20" spans="1:1">
      <c r="A20">
        <v>1</v>
      </c>
    </row>
    <row r="21" spans="1:1">
      <c r="A21">
        <v>1</v>
      </c>
    </row>
    <row r="22" spans="1:1">
      <c r="A22">
        <v>1</v>
      </c>
    </row>
    <row r="23" spans="1:1">
      <c r="A23">
        <v>1</v>
      </c>
    </row>
    <row r="24" spans="1:1">
      <c r="A24">
        <f>SUM(A1:A23)</f>
        <v>508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ข้อมูลพื้นฐาน</vt:lpstr>
      <vt:lpstr>สรุป 2_63</vt:lpstr>
      <vt:lpstr>Sheet2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2019-08-15T03:24:15Z</cp:lastPrinted>
  <dcterms:created xsi:type="dcterms:W3CDTF">2018-11-21T06:18:32Z</dcterms:created>
  <dcterms:modified xsi:type="dcterms:W3CDTF">2020-10-15T07:30:57Z</dcterms:modified>
</cp:coreProperties>
</file>